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401" windowWidth="5550" windowHeight="11640" activeTab="0"/>
  </bookViews>
  <sheets>
    <sheet name="Preisliste" sheetId="1" r:id="rId1"/>
    <sheet name="Inhaltsverzeichnis" sheetId="2" r:id="rId2"/>
  </sheets>
  <definedNames>
    <definedName name="_2_Draht">'Preisliste'!$A$1450</definedName>
    <definedName name="Domekameras_aussen">'Preisliste'!$A$508</definedName>
    <definedName name="Domekameras_innen">'Preisliste'!$A$451</definedName>
    <definedName name="Domgehäuse">'Preisliste'!$B$905</definedName>
    <definedName name="_xlnm.Print_Area" localSheetId="1">'Inhaltsverzeichnis'!$A$1:$AI$55</definedName>
    <definedName name="_xlnm.Print_Area" localSheetId="0">'Preisliste'!$B$4:$K$1822</definedName>
    <definedName name="DVR_ECO">'Preisliste'!$A$1187</definedName>
    <definedName name="DVR_SANYO">'Preisliste'!#REF!</definedName>
    <definedName name="Entstoerfilter">'Preisliste'!$A$1437</definedName>
    <definedName name="Farbkamera_GANZ">'Preisliste'!$A$93</definedName>
    <definedName name="Farbkamera_SANYO">'Preisliste'!$A$93</definedName>
    <definedName name="Farbkameras_Diverse">'Preisliste'!$A$128</definedName>
    <definedName name="Farbkameras_SAMSUNG">'Preisliste'!$A$66</definedName>
    <definedName name="Farbkameras_SANYO">'Preisliste'!$A$4</definedName>
    <definedName name="GV_IP_Ka">'Preisliste'!$A$1112</definedName>
    <definedName name="GVDVR">'Preisliste'!$A$973</definedName>
    <definedName name="Halterungen_TFT">'Preisliste'!#REF!</definedName>
    <definedName name="Heitel">'Preisliste'!$A$1238</definedName>
    <definedName name="HeiTel_DVR">'Preisliste'!#REF!</definedName>
    <definedName name="HeiTel_Tel">'Preisliste'!$A$1239</definedName>
    <definedName name="High_Speed">'Preisliste'!$A$626</definedName>
    <definedName name="IR_Scheinwerfer">'Preisliste'!$A$1659</definedName>
    <definedName name="Kameragehäuse">'Preisliste'!$A$827</definedName>
    <definedName name="Kamerahalter">'Preisliste'!$A$341</definedName>
    <definedName name="Kreuzschienen">'Preisliste'!$A$1548</definedName>
    <definedName name="Miniatur_Aussenkameras">'Preisliste'!$A$255</definedName>
    <definedName name="Miniatur_Objektive">'Preisliste'!$A$323</definedName>
    <definedName name="Minikameras">'Preisliste'!$A$386</definedName>
    <definedName name="Monitore_CRT">'Preisliste'!$A$1310</definedName>
    <definedName name="Monitorhalterungen__CRT">'Preisliste'!$A$1347</definedName>
    <definedName name="Monitorhalterungen_CRT">'Preisliste'!#REF!</definedName>
    <definedName name="Monitorhalterungen_für_CRT_Monitore">'Preisliste'!#REF!</definedName>
    <definedName name="MZ_Kameras">'Preisliste'!$A$162</definedName>
    <definedName name="Netzwerkka">'Preisliste'!#REF!</definedName>
    <definedName name="NT_Serie">'Preisliste'!$A$564</definedName>
    <definedName name="Objektive">'Preisliste'!$A$759</definedName>
    <definedName name="Platinenka">'Preisliste'!#REF!</definedName>
    <definedName name="S_N_Köpfe">'Preisliste'!$A$1629</definedName>
    <definedName name="S_W_Kameras">'Preisliste'!$A$195</definedName>
    <definedName name="SANYO_DVR">'Preisliste'!$A$1213</definedName>
    <definedName name="SANYO_Kameras">'Preisliste'!#REF!</definedName>
    <definedName name="Signalverarbeitung">'Preisliste'!$B$1512</definedName>
    <definedName name="Tag_Nacht_Ka">'Preisliste'!#REF!</definedName>
    <definedName name="TFT_Monitore">'Preisliste'!$A$1379</definedName>
    <definedName name="Umschalter">'Preisliste'!$A$1279</definedName>
    <definedName name="Verteiler">'Preisliste'!$A$1511</definedName>
    <definedName name="VHS">'Preisliste'!#REF!</definedName>
    <definedName name="Wechselobjektive">'Preisliste'!#REF!</definedName>
    <definedName name="Zubehör">'Preisliste'!$A$1723</definedName>
  </definedNames>
  <calcPr fullCalcOnLoad="1"/>
</workbook>
</file>

<file path=xl/sharedStrings.xml><?xml version="1.0" encoding="utf-8"?>
<sst xmlns="http://schemas.openxmlformats.org/spreadsheetml/2006/main" count="2516" uniqueCount="1477">
  <si>
    <t>für den Innenbereich verwendbar, IP 66,</t>
  </si>
  <si>
    <t>Domekameras für Innenanwendungen</t>
  </si>
  <si>
    <t>Mini-Domekamera mit Schwenk-Neigefunktion,</t>
  </si>
  <si>
    <t>Telemetriesteuerung RS-485, Pelco P &amp; D Protokoll,</t>
  </si>
  <si>
    <t>inkl. IR-Fernbedienung und IR-Empfänger,</t>
  </si>
  <si>
    <t>1/3" SONY CCD, 470 TVL, 0,4 Lux/F 2.0,</t>
  </si>
  <si>
    <t>Objektiv Fixbrennweite 3,6mm, wechselbar,</t>
  </si>
  <si>
    <t>Abmessungen: d=145 h=135mm</t>
  </si>
  <si>
    <t>YK-2E85</t>
  </si>
  <si>
    <t>Domekameras für Innen- und Aussenanwendungen, Vandalismusschutz</t>
  </si>
  <si>
    <t>Kameras für versteckte / diskrete Überwachung</t>
  </si>
  <si>
    <t>Optionale Halterungen / Gehäuse - PRO Serie</t>
  </si>
  <si>
    <t>nur für GV-PRO System:</t>
  </si>
  <si>
    <t>19" Haltegriffe für Desktop Gehäuse - GV-PRO Serie -</t>
  </si>
  <si>
    <t>Fachboden oder Halterung dennoch erforderlich !</t>
  </si>
  <si>
    <t>RA01</t>
  </si>
  <si>
    <r>
      <t xml:space="preserve">12 Alarmeingänge - </t>
    </r>
    <r>
      <rPr>
        <b/>
        <sz val="8"/>
        <rFont val="Arial"/>
        <family val="2"/>
      </rPr>
      <t>nur für GV-PRO Serie</t>
    </r>
  </si>
  <si>
    <r>
      <t xml:space="preserve">12 Alarmausgänge - </t>
    </r>
    <r>
      <rPr>
        <b/>
        <sz val="8"/>
        <rFont val="Arial"/>
        <family val="2"/>
      </rPr>
      <t>nur für GV-PRO Serie</t>
    </r>
  </si>
  <si>
    <t>YK-2B85</t>
  </si>
  <si>
    <t>Farbe, 380 TVL, 0,5 Lux/F 2.0</t>
  </si>
  <si>
    <t>Art.Nr. 4648</t>
  </si>
  <si>
    <t>Art.Nr. 4652</t>
  </si>
  <si>
    <t>Kompakte, hochauflösende Farbkamera mit IR-LED,</t>
  </si>
  <si>
    <t>470 TVL, Mindestbeleuchtung 0,6 Lux/F2.0, bei</t>
  </si>
  <si>
    <t>VCQ-712Z</t>
  </si>
  <si>
    <t xml:space="preserve">Farb-Quadrantensteuergerät in kompaktem </t>
  </si>
  <si>
    <t>Gehäuse, Bedienelemente frontseitig, OSD,</t>
  </si>
  <si>
    <t>Spannunsversorgung 5Vdc, inkl. Netzteil,</t>
  </si>
  <si>
    <t>Abm.: 180(B)x35(H)x160(T)mm</t>
  </si>
  <si>
    <t>schlechter Beleuchtung schaltet die Kamera auf</t>
  </si>
  <si>
    <t>je nach Reflektion und Umgebung, Fixoptik 3,6mm -</t>
  </si>
  <si>
    <t>ca. 92°, für Innenbereich und geschützten Aussen-</t>
  </si>
  <si>
    <t>12Vdc - 210mA - Lieferung ohne Netzteil</t>
  </si>
  <si>
    <t>KPC-136C</t>
  </si>
  <si>
    <t>KPC-138C</t>
  </si>
  <si>
    <t>KPC-133C</t>
  </si>
  <si>
    <t>Domekamera, hochauflösend mit IR-LED,</t>
  </si>
  <si>
    <t>bereich (kein Sonnendach), IP66, inkl. Halterung,</t>
  </si>
  <si>
    <t>ca. 92°, für Innenanwendungen, Farbe Schwarz,</t>
  </si>
  <si>
    <t>KPC-133A</t>
  </si>
  <si>
    <t>Domekamera für Innenanwendungen mit IR-LED,</t>
  </si>
  <si>
    <t>380 TVL, Mindestbeleuchtung 0,4 Lux/F2.0, bei</t>
  </si>
  <si>
    <t>S/W-Modus mit IR-Beleuchtung um, Reichweite 5-10m</t>
  </si>
  <si>
    <t>Kamera, autom. Umschaltung Farbe / S/W,</t>
  </si>
  <si>
    <t>32-fach optisches Motorzoom 3,55-113 mm,</t>
  </si>
  <si>
    <t>Endlos - Rotation, 128 Festpositionen,</t>
  </si>
  <si>
    <t>Hochauflösender High-Speed-Dome mit Tag/Nacht</t>
  </si>
  <si>
    <t>SCC-C6435P</t>
  </si>
  <si>
    <t>8 Alarmeingänge, 3 Alarmausgänge, 24Vac, 20W,</t>
  </si>
  <si>
    <t>SADT-103WM</t>
  </si>
  <si>
    <t>SADT-104WM</t>
  </si>
  <si>
    <t>SCC-C9302P</t>
  </si>
  <si>
    <t>12-fach Motor-Zoom</t>
  </si>
  <si>
    <t>Option Deckeneinbauvers.: SCC-C9302FP</t>
  </si>
  <si>
    <t>WDR</t>
  </si>
  <si>
    <t>Für Innen- und Außen</t>
  </si>
  <si>
    <r>
      <t xml:space="preserve">Umschaltung, 1/4" </t>
    </r>
    <r>
      <rPr>
        <b/>
        <sz val="8"/>
        <color indexed="12"/>
        <rFont val="Arial"/>
        <family val="2"/>
      </rPr>
      <t>Ex-View CCD</t>
    </r>
    <r>
      <rPr>
        <sz val="8"/>
        <color indexed="12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WDR,</t>
    </r>
  </si>
  <si>
    <t>SADT-100HM+</t>
  </si>
  <si>
    <t>Montage-Set für Deckenabhängung im</t>
  </si>
  <si>
    <t>Innenbereich</t>
  </si>
  <si>
    <t>SHG-222 +</t>
  </si>
  <si>
    <t>Wandmontagearm für SCC-C6435P -</t>
  </si>
  <si>
    <t>Montage-Set für Wandmontage im Aussen-</t>
  </si>
  <si>
    <t>bereich, Gehäuse mit Heizung / Lüftung 24Vac</t>
  </si>
  <si>
    <t>Montage-Set für Deckenabhängung im Aussen-</t>
  </si>
  <si>
    <t>470 TVL, 18-fach optisches Zoom 4,1-73,8mm,</t>
  </si>
  <si>
    <t>Abbildung mit AU-BW2+</t>
  </si>
  <si>
    <t>und Netzteil WP-20</t>
  </si>
  <si>
    <t>High-Speed-Dome mit SONY Tag-/Nacht Kamera,</t>
  </si>
  <si>
    <t>inkl. Sonnendach, ohne Halterung und Netzteil,</t>
  </si>
  <si>
    <t>G70-WB36WD</t>
  </si>
  <si>
    <t>G40-WB18</t>
  </si>
  <si>
    <r>
      <t xml:space="preserve">High-Speed-Dome mit SONY Tag-/Nacht </t>
    </r>
    <r>
      <rPr>
        <b/>
        <sz val="8"/>
        <color indexed="12"/>
        <rFont val="Arial"/>
        <family val="2"/>
      </rPr>
      <t>WDR</t>
    </r>
  </si>
  <si>
    <t>Positionsanfahrten bis zu 100° Sekunde,</t>
  </si>
  <si>
    <t>WP-20</t>
  </si>
  <si>
    <t>Wetterfestes Netzteil für G50IR-Serie, der Wand-</t>
  </si>
  <si>
    <t>halter wird auf das Netzteil montiert,</t>
  </si>
  <si>
    <t>Wetterfeste Anschlußbox mit Netzteil,</t>
  </si>
  <si>
    <t>Wandmontagekonsole für G40 und G70 Dome,</t>
  </si>
  <si>
    <t>Montage auf WP-20 Netzteil</t>
  </si>
  <si>
    <t>Wandhalter AU-BW2</t>
  </si>
  <si>
    <t>montiert auf WP-20</t>
  </si>
  <si>
    <t>Weiteres Montagezubehör auf Anfrage !</t>
  </si>
  <si>
    <t>Domekameras der G25 bis G70-Serie,</t>
  </si>
  <si>
    <t>BW2</t>
  </si>
  <si>
    <t>KB3N</t>
  </si>
  <si>
    <t>Speed-Domekameras G-Serie, fernsteuerbar über GV-Rekorder !</t>
  </si>
  <si>
    <t>AVC-760-II</t>
  </si>
  <si>
    <t>420 TVL, 12 Vdc</t>
  </si>
  <si>
    <t>SDC-422</t>
  </si>
  <si>
    <t>SDB-422</t>
  </si>
  <si>
    <t>Auflösung 380 TVL, 12 Vdc</t>
  </si>
  <si>
    <t>wie SDC-422, jedoch integrierte S/W Kamera</t>
  </si>
  <si>
    <t>BUC422</t>
  </si>
  <si>
    <t>zylindrischer Gehäusekörper, 420 TVL,</t>
  </si>
  <si>
    <t>1 Lux/F 2.0, 12 Vdc, 3,6mm Weitwinkeloptik,</t>
  </si>
  <si>
    <t>Lieferung inkl. Montagearm und Sonnendach,</t>
  </si>
  <si>
    <t>Wetterfeste Miniatur-Farb-Fingerkamera,</t>
  </si>
  <si>
    <t>ohne Netzteil</t>
  </si>
  <si>
    <t>Tag/Nacht Kamera mit 1/4" SONY Exview CCD,</t>
  </si>
  <si>
    <t>Auflösung 480TVL Farbe, 480 TVL S/W Modus,</t>
  </si>
  <si>
    <t>Lichtempfindlichkeit: Farbe 0,2 Lux, 0,07 Lux im</t>
  </si>
  <si>
    <t>S/W Modus, integrierte Zoom Optik 3,6-43,2mm.</t>
  </si>
  <si>
    <t>Abmessungen: d=150mm, h=121,1mm</t>
  </si>
  <si>
    <t>werfer, original SONY-Kamermodul mit 36-fach</t>
  </si>
  <si>
    <t>optischem Zoom 3,4-122mm, 530 TVL, IR-Schein-</t>
  </si>
  <si>
    <t>für den Innenbereich</t>
  </si>
  <si>
    <t>ca. 92°, Gehäusefarbe Weiß,</t>
  </si>
  <si>
    <t>Hochauflösende Domekamera für Innenbereich,</t>
  </si>
  <si>
    <t>Weitwinkelobjektiv 3,6mm - 92°, wechselbar,</t>
  </si>
  <si>
    <t>12Vdc - 90mA - Lieferung ohne Netzteil</t>
  </si>
  <si>
    <t>Durchmesser ca. 100mm, Höhe 60mm,</t>
  </si>
  <si>
    <t>1/3" CCD, 470 TVL, Mindestbel. 0,6 Lux/F2.0,</t>
  </si>
  <si>
    <r>
      <t>500 GB Wechselfestplatte für Cam</t>
    </r>
    <r>
      <rPr>
        <sz val="8"/>
        <color indexed="10"/>
        <rFont val="Arial"/>
        <family val="2"/>
      </rPr>
      <t>Disk</t>
    </r>
  </si>
  <si>
    <t>wie YK-2B47, jedoch hochauflösend -</t>
  </si>
  <si>
    <t>470TVL, 437.000 Bildpunkte, 0,3 Lux (ohne LED)</t>
  </si>
  <si>
    <t>Abmessungen 36x36mm, Metallgehäuse mit</t>
  </si>
  <si>
    <t>Montagebügel, anschlußfertig mit Stecker</t>
  </si>
  <si>
    <t>wie YK-2548PIR-F,</t>
  </si>
  <si>
    <t>jedoch mit integrierte S/W Kamera</t>
  </si>
  <si>
    <t>Netzteil erforderlich!</t>
  </si>
  <si>
    <t>AST0550DC-IR</t>
  </si>
  <si>
    <t>5,0-50,0mm/F1.7, Blickw. horiz.: 52,0-5,5°</t>
  </si>
  <si>
    <r>
      <t>Windows basierende Digitalrekorder - GV-</t>
    </r>
    <r>
      <rPr>
        <b/>
        <i/>
        <sz val="11"/>
        <color indexed="10"/>
        <rFont val="Arial"/>
        <family val="2"/>
      </rPr>
      <t>PRO</t>
    </r>
    <r>
      <rPr>
        <b/>
        <i/>
        <sz val="11"/>
        <color indexed="8"/>
        <rFont val="Arial"/>
        <family val="2"/>
      </rPr>
      <t xml:space="preserve"> Serie</t>
    </r>
  </si>
  <si>
    <r>
      <t>Windows basierende Digitalrekorder - GV-</t>
    </r>
    <r>
      <rPr>
        <b/>
        <i/>
        <sz val="11"/>
        <color indexed="12"/>
        <rFont val="Arial"/>
        <family val="2"/>
      </rPr>
      <t>DVR</t>
    </r>
    <r>
      <rPr>
        <b/>
        <i/>
        <sz val="11"/>
        <color indexed="8"/>
        <rFont val="Arial"/>
        <family val="2"/>
      </rPr>
      <t xml:space="preserve"> Serie</t>
    </r>
  </si>
  <si>
    <t>Hochauflösende Farbkamera in Rauchmelder-</t>
  </si>
  <si>
    <t>VKC-1332/S</t>
  </si>
  <si>
    <t>Auflösung 470 TVL, 12 Vdc,</t>
  </si>
  <si>
    <t>gehäuse, 3,6mm Objektiv - wechselbar,</t>
  </si>
  <si>
    <t>1/3" Hyper HAD CCD, 520TVL, 0,3 Lux,</t>
  </si>
  <si>
    <t>Dual-Spannungsversorgung 12Vdc/24Vac,</t>
  </si>
  <si>
    <t>3,0 mm Weitwinkelooptik, Gehäuse Schwarz,</t>
  </si>
  <si>
    <t>Option: SCC-B5203SP - Gehäuse Silber</t>
  </si>
  <si>
    <t>RS-485 Schnittstelle, 12Vdc/24Vac,</t>
  </si>
  <si>
    <t>Stand Alone Harddiskrecorder für 4 Kameras,</t>
  </si>
  <si>
    <t>Videosensorik, LAN, Aufzeichnungsraten:</t>
  </si>
  <si>
    <t>720x576 Pixel ..... 25 Bilder/Sek.</t>
  </si>
  <si>
    <t>320x240 Pixel ....100 Bilder/Sek.</t>
  </si>
  <si>
    <t>für Wandmontage TFT-H Serie verwendbar, zum</t>
  </si>
  <si>
    <t>direkten Anschluß von Kameras oder Geräten</t>
  </si>
  <si>
    <t>mit FBAS Ausgang Konverter VGA02 erforderlich</t>
  </si>
  <si>
    <t>100% diskret, Frontfläche Schwarz,</t>
  </si>
  <si>
    <t>Modulkameras mit Motor-Zoom-Optik</t>
  </si>
  <si>
    <t>Kompakte Aussenkameras</t>
  </si>
  <si>
    <t>Vario-Objektive</t>
  </si>
  <si>
    <t>Monitore mit Bildröhre</t>
  </si>
  <si>
    <t>Domekameras für Innen</t>
  </si>
  <si>
    <t>Domekameras Innen &amp; Aussen</t>
  </si>
  <si>
    <t>- Fernauswertung über Internet / LAN</t>
  </si>
  <si>
    <t>- Fernkonfiguration über Internet / LAN</t>
  </si>
  <si>
    <t>MTBF 100.000 Std., Abm.: 66(H)x66(B)x55(T)mm,</t>
  </si>
  <si>
    <t>SM328</t>
  </si>
  <si>
    <t xml:space="preserve">2,5 mm </t>
  </si>
  <si>
    <t>Kreuzschienensystem 32x8 (Lieferzeit 2-4 Wochen)</t>
  </si>
  <si>
    <t>Bedienpult für Mini Kreuzschienenen (Lieferzeit 2-4 Wochen !)</t>
  </si>
  <si>
    <t>Telemetrie-Receiver für Kamerasteuerung über Bedienpulte</t>
  </si>
  <si>
    <t>Typ</t>
  </si>
  <si>
    <t>Preis/Stk.</t>
  </si>
  <si>
    <t>Beschreibung</t>
  </si>
  <si>
    <t>EUR</t>
  </si>
  <si>
    <t>Objektivanschluß: CS-Mount, AI, AI-DC</t>
  </si>
  <si>
    <t>VK-133W</t>
  </si>
  <si>
    <t>Abm.:55(B)x55(H)x137,5(T)mm</t>
  </si>
  <si>
    <t>Lieferung inklusive Montagearm</t>
  </si>
  <si>
    <t>VK-144W</t>
  </si>
  <si>
    <t>VD-1001</t>
  </si>
  <si>
    <t>VD-2006</t>
  </si>
  <si>
    <t>VD1.4P</t>
  </si>
  <si>
    <t>1 Eingang - 4 Ausgänge</t>
  </si>
  <si>
    <t>DV408</t>
  </si>
  <si>
    <t>Abmessungen: 218(B)x44(H)x96(T)mm</t>
  </si>
  <si>
    <t xml:space="preserve">Übertragungslänge RG59 - 500m, RG11 - 1000m, </t>
  </si>
  <si>
    <t>Tischpultgehäuse 230Vac,</t>
  </si>
  <si>
    <t>Abmessungen: 150(B)x50(H)x210(T)mm</t>
  </si>
  <si>
    <t>Speziell für versteckten Einbau !</t>
  </si>
  <si>
    <t>380 TVL, Abmessungen 32x32mm, 12 Vdc</t>
  </si>
  <si>
    <t>VKC-144</t>
  </si>
  <si>
    <t>VCC-6585P</t>
  </si>
  <si>
    <t>Optional VCC-6580P: 230Vac</t>
  </si>
  <si>
    <t>Mindestbeleuchtung 0,2 Lux, 12Vdc/24Vac,</t>
  </si>
  <si>
    <t>VCC-6585P-KV</t>
  </si>
  <si>
    <t>Power Box zur Stomversorgung von bis zu</t>
  </si>
  <si>
    <t>18 Kameras mit 12Vdc Spannung, Metall-</t>
  </si>
  <si>
    <t>gehäuse mit Ein-/Ausschalter, Klemmen für</t>
  </si>
  <si>
    <t>18 Kameras mit Sicherung pro Kamera und</t>
  </si>
  <si>
    <t>Kontrollleuchte, 230Vac/12Vdc-12A</t>
  </si>
  <si>
    <r>
      <t>Vorteils-Pack</t>
    </r>
    <r>
      <rPr>
        <b/>
        <sz val="8"/>
        <color indexed="8"/>
        <rFont val="Arial"/>
        <family val="2"/>
      </rPr>
      <t xml:space="preserve"> - Aussenkamerastation 230Vac</t>
    </r>
  </si>
  <si>
    <t>Abm.: 56(B) x 45(H) x 99(T) mm</t>
  </si>
  <si>
    <t xml:space="preserve">Hochauflösende S/W Kamera, 1/3"-IT-CCD, </t>
  </si>
  <si>
    <t xml:space="preserve">570 TVL, 0,18 Lux/F 1.2, BLC, 230 Vac, </t>
  </si>
  <si>
    <r>
      <t>FC</t>
    </r>
    <r>
      <rPr>
        <b/>
        <sz val="8"/>
        <color indexed="10"/>
        <rFont val="Arial"/>
        <family val="2"/>
      </rPr>
      <t>H</t>
    </r>
    <r>
      <rPr>
        <b/>
        <sz val="8"/>
        <rFont val="Arial"/>
        <family val="2"/>
      </rPr>
      <t>-30C</t>
    </r>
  </si>
  <si>
    <r>
      <t>FC</t>
    </r>
    <r>
      <rPr>
        <b/>
        <sz val="8"/>
        <color indexed="10"/>
        <rFont val="Arial"/>
        <family val="2"/>
      </rPr>
      <t>H</t>
    </r>
    <r>
      <rPr>
        <b/>
        <sz val="8"/>
        <rFont val="Arial"/>
        <family val="2"/>
      </rPr>
      <t>-30C-KV</t>
    </r>
  </si>
  <si>
    <t>1/3" S/W Kamera, 570 TVL, 230 Vac, FCH-30C</t>
  </si>
  <si>
    <t>FC-30C-KVM</t>
  </si>
  <si>
    <r>
      <t>Vorteils-Pack mit Vario-Objektiv,</t>
    </r>
    <r>
      <rPr>
        <b/>
        <sz val="8"/>
        <color indexed="10"/>
        <rFont val="Arial"/>
        <family val="2"/>
      </rPr>
      <t xml:space="preserve"> MI</t>
    </r>
  </si>
  <si>
    <r>
      <t xml:space="preserve">Vorteils-Pack mit Vario-Objektiv, </t>
    </r>
    <r>
      <rPr>
        <b/>
        <sz val="8"/>
        <color indexed="10"/>
        <rFont val="Arial"/>
        <family val="2"/>
      </rPr>
      <t>AI</t>
    </r>
  </si>
  <si>
    <t>SCC-B2007P</t>
  </si>
  <si>
    <t>1/3" hochauflösende Tag/Nacht Kamera,</t>
  </si>
  <si>
    <t>Auflösung 500TVL Farbe, 530 TVL S/W Modus,</t>
  </si>
  <si>
    <t>Lichtempfindlichkeit: Farbe 0,2 Lux, 0,03 Lux im</t>
  </si>
  <si>
    <t>S/W Modus (durch zuschaltbaren Slow Shutter</t>
  </si>
  <si>
    <t>Modus 0,0002 Lux), Kameraeinstellungen über</t>
  </si>
  <si>
    <t>On-Screen Menü, 230 Vac</t>
  </si>
  <si>
    <t>Digitalzoom, Multi-Zonen Gegenlichkompensation,</t>
  </si>
  <si>
    <t>Autofocus man./autom., Mindestbeleuchtung:</t>
  </si>
  <si>
    <t>Koax-Steuerung über DSR-3709/3716 Rekorder</t>
  </si>
  <si>
    <t>High-Performanc S/W Kamera, 1/3"-IT-CCD,</t>
  </si>
  <si>
    <t>570 TVL, 0,07 Lux/F 1.2, BLC, 230 Vac,</t>
  </si>
  <si>
    <t>Melder ohne Funktion</t>
  </si>
  <si>
    <t>Kugelgelenk zur einfachen Kameraausrichtung,</t>
  </si>
  <si>
    <t>VCC-4790P</t>
  </si>
  <si>
    <t>High-Performance Tag/Nacht Kamera, 1/3",</t>
  </si>
  <si>
    <t>Lichtempfindlichkeit: Farbe 0,45 Lux, 0,01 Lux im</t>
  </si>
  <si>
    <t>S/W Modus, 230Vac</t>
  </si>
  <si>
    <t>Optional VCC-4795P: 12Vdc/24Vac</t>
  </si>
  <si>
    <t>VCC-4790P + Variooptik TG4Z2813FCS-31</t>
  </si>
  <si>
    <t>VCC-4790P-KV</t>
  </si>
  <si>
    <t>2,8-12,0 mm/F 1.3, Auto-Iris DC, 230Vac</t>
  </si>
  <si>
    <t>Tag / Nacht Kameras - SANYO - High Performance</t>
  </si>
  <si>
    <t>HS-128-9</t>
  </si>
  <si>
    <t>Kameraarm für Innen, Wand- od. Deckenmontage,</t>
  </si>
  <si>
    <t>für Miniaturkameras, Farbe Weiß</t>
  </si>
  <si>
    <t>interne Abm. 70(B)x65(H)x300(T)mm,</t>
  </si>
  <si>
    <t>230 Vac, IP66, eloxiertes Aluminium, lackiert,</t>
  </si>
  <si>
    <t>Mastdurchmesser 65-110mm</t>
  </si>
  <si>
    <t>Dual Color</t>
  </si>
  <si>
    <t xml:space="preserve">auf Anfrage   </t>
  </si>
  <si>
    <t>Abm.: 361(H)x368(B)x376(T)mm, 15Kg</t>
  </si>
  <si>
    <t>VMC-8615P</t>
  </si>
  <si>
    <t>2 Video- &amp; Audio Eingänge, frontseitig</t>
  </si>
  <si>
    <t>umschaltbar, OSD, Overscan, Underscan,</t>
  </si>
  <si>
    <t>fixe Shutterstufen einstellbar (für bewegte</t>
  </si>
  <si>
    <t>YK2548PIR-F</t>
  </si>
  <si>
    <t>0,6 Lux/F 1.2, BLC, 230 Vac (12Vdc optional),</t>
  </si>
  <si>
    <r>
      <t xml:space="preserve">15" </t>
    </r>
    <r>
      <rPr>
        <sz val="8"/>
        <color indexed="8"/>
        <rFont val="Arial"/>
        <family val="2"/>
      </rPr>
      <t xml:space="preserve">(38cm) High Res. Farbmonitor, </t>
    </r>
    <r>
      <rPr>
        <b/>
        <sz val="8"/>
        <color indexed="8"/>
        <rFont val="Arial"/>
        <family val="2"/>
      </rPr>
      <t>800 TVL,</t>
    </r>
  </si>
  <si>
    <t>Deckengehäuse für Vandalismusschutz, Stahl,</t>
  </si>
  <si>
    <t>GV-MT</t>
  </si>
  <si>
    <t xml:space="preserve">1 Ein-/4 Ausgänge x 4; 1 Ein-/6 Ausgänge + </t>
  </si>
  <si>
    <t xml:space="preserve">1 Ein-/2 Ausgänge + 1 Ein-/6 Ausgänge + </t>
  </si>
  <si>
    <t>1 Ein-/2 Ausgänge, 1 Ein-/8 Ausgänge +</t>
  </si>
  <si>
    <t>Tischpultgehäuse, 230 Vac</t>
  </si>
  <si>
    <t>HeiTel Bildübertragung und Aufzeichnung</t>
  </si>
  <si>
    <t>NVR-4</t>
  </si>
  <si>
    <t>NVR-8</t>
  </si>
  <si>
    <t>NVR-16</t>
  </si>
  <si>
    <t>GV-DVR600-Serie - 25 Bilder/s, 500GB HD, CD, VGA</t>
  </si>
  <si>
    <t>GV-PRO800-Serie - 100 Bilder/s, 1x1000GB HD, DVD, VGA</t>
  </si>
  <si>
    <t>GV-PRO650-Serie - 50 Bilder/s, 1x1000GB HD, DVD, VGA</t>
  </si>
  <si>
    <t>GV-PRO1120-Serie - 100 Bilder/s, 1x1000GB HD, Real Time Display</t>
  </si>
  <si>
    <t>GV-PRO1240-Serie - 200 Bilder/s, 1x1000GB HD, Real Time Display</t>
  </si>
  <si>
    <t>GV-PRO1480-Serie - 400 Bilder/s, 1x1000GB HD, Real Time Display</t>
  </si>
  <si>
    <t>zu 4 IP-Kameras (Unterstützung IP Kameras</t>
  </si>
  <si>
    <t>verschiedener Fabrikate - Axis , Sony, Panasonic</t>
  </si>
  <si>
    <t>u.A. - aktuelle Liste auf Anfrage), donglegeschützt,</t>
  </si>
  <si>
    <t>mit dem Dongle können unterstützte IP Kameras</t>
  </si>
  <si>
    <t>auch an Digitalrekorder der GV-Serie angebunden</t>
  </si>
  <si>
    <t>werden.</t>
  </si>
  <si>
    <t>Center V2 Pro</t>
  </si>
  <si>
    <t>Center V2 Zentralensoftware</t>
  </si>
  <si>
    <t>- Automatischer Empfang von Alarmbildern bei</t>
  </si>
  <si>
    <t xml:space="preserve">  definierten Ereignissen (Alarm - Bewegung)</t>
  </si>
  <si>
    <t>- Empfang von Status- und Alarmmeldungen</t>
  </si>
  <si>
    <t xml:space="preserve">  von bis zu 500 GV-Systemen</t>
  </si>
  <si>
    <t>- Lizenz zur Anbindung von bis zu 5 GV-Systemen</t>
  </si>
  <si>
    <t xml:space="preserve">  </t>
  </si>
  <si>
    <t>SMT-1722P</t>
  </si>
  <si>
    <t>SMT-1922P</t>
  </si>
  <si>
    <t xml:space="preserve">  in Basis Software bereits enthalten !</t>
  </si>
  <si>
    <t>Ergänzungen- Optionen für Digitalrekorder GV-DVR und GV-PRO Serie</t>
  </si>
  <si>
    <t xml:space="preserve">z.Bsp. High Speed Domkamera SCC-C6403P, </t>
  </si>
  <si>
    <t>Zoom-Kamera SCC-4201P</t>
  </si>
  <si>
    <t>bei GV-DVR Systemen max. 2 Karten Gesamt !</t>
  </si>
  <si>
    <t>Unterstützung ab 02/03-2008 - Software 8.2 !!!</t>
  </si>
  <si>
    <t>Interface für Kassenanbindung</t>
  </si>
  <si>
    <t>Software für Kennzeichenerkennung</t>
  </si>
  <si>
    <t>Erweiterungen und Relaiskarten für GV-Systeme</t>
  </si>
  <si>
    <t>HG2Z0414FC-MP</t>
  </si>
  <si>
    <t>1/2", C-Mount, 4,0-8,0mm/F1.6, Blickw. horiz.: 90,4-47,0°</t>
  </si>
  <si>
    <t>Megapixel Objektive (andere Brennweiten auf Anfrage)</t>
  </si>
  <si>
    <t>Mega Pixel IP-Kamera für GV-Serie</t>
  </si>
  <si>
    <t>1 Ein-/8 Ausgänge, 8 Ein-/2 Ausgänge</t>
  </si>
  <si>
    <t>GV-XP-PRO</t>
  </si>
  <si>
    <t>ZC-Y11P3-KV</t>
  </si>
  <si>
    <r>
      <t>Vorteils-Pack</t>
    </r>
    <r>
      <rPr>
        <b/>
        <sz val="8"/>
        <color indexed="8"/>
        <rFont val="Arial"/>
        <family val="2"/>
      </rPr>
      <t xml:space="preserve"> - Kamera-/Objektiv Set</t>
    </r>
  </si>
  <si>
    <t>ALIM24V</t>
  </si>
  <si>
    <t>EXT24V</t>
  </si>
  <si>
    <t>Netztrafo für Montage im Innenbereich</t>
  </si>
  <si>
    <t>Netztrafo für Montage im Aussenbereich</t>
  </si>
  <si>
    <t>High-Speed-Domkamera, SAMSUNG</t>
  </si>
  <si>
    <t>Samsung Domkameras können auch über die Rekorder der GV-Serie gesteuert werden</t>
  </si>
  <si>
    <t>20,0 - 100 mm</t>
  </si>
  <si>
    <t>auf S/W bei 2 Lux, Mindestbeleuchtung bei</t>
  </si>
  <si>
    <r>
      <t xml:space="preserve">S/W Betrieb </t>
    </r>
    <r>
      <rPr>
        <b/>
        <sz val="8"/>
        <rFont val="Arial"/>
        <family val="2"/>
      </rPr>
      <t>0,04 Lux</t>
    </r>
    <r>
      <rPr>
        <sz val="8"/>
        <rFont val="Arial"/>
        <family val="2"/>
      </rPr>
      <t>, 12Vdc/24Vac</t>
    </r>
  </si>
  <si>
    <t>expoxydbeschichtet, schlagfestes Polycarbonat-</t>
  </si>
  <si>
    <t>fenster, Sicherheitsschloß gegen unbefugtes</t>
  </si>
  <si>
    <t>320 GB Harddisk, inkl. Einbau in DVRS-08LD</t>
  </si>
  <si>
    <t>500 GB Harddisk, inkl. Einbau in DVRS-08LD</t>
  </si>
  <si>
    <t>HD-320GB</t>
  </si>
  <si>
    <t>OSD Englisch, Handbuch Englisch,</t>
  </si>
  <si>
    <t>Öffnen (Heizung, Alarmkontakt auf Anfrage)</t>
  </si>
  <si>
    <r>
      <t xml:space="preserve">Blende: </t>
    </r>
    <r>
      <rPr>
        <b/>
        <sz val="8"/>
        <rFont val="Arial"/>
        <family val="2"/>
      </rPr>
      <t>manuell</t>
    </r>
  </si>
  <si>
    <r>
      <t xml:space="preserve">Blende: </t>
    </r>
    <r>
      <rPr>
        <b/>
        <sz val="8"/>
        <rFont val="Arial"/>
        <family val="2"/>
      </rPr>
      <t>AI-DC</t>
    </r>
    <r>
      <rPr>
        <sz val="8"/>
        <rFont val="Arial"/>
        <family val="2"/>
      </rPr>
      <t xml:space="preserve"> (Auto-Iris, spannungsgesteuert)</t>
    </r>
  </si>
  <si>
    <t xml:space="preserve">6,0 mm </t>
  </si>
  <si>
    <t xml:space="preserve">8,0 mm </t>
  </si>
  <si>
    <t xml:space="preserve">12,0 mm </t>
  </si>
  <si>
    <t>Automatischer Videoumschalter für bis zu</t>
  </si>
  <si>
    <t>Abm.: 310(B) x 45(H) x 240(T) mm</t>
  </si>
  <si>
    <t>Bedienelemente frontseitig, 230 Vac,</t>
  </si>
  <si>
    <t>Schwenk-Neigevorrichtung für den Innenbereich,</t>
  </si>
  <si>
    <t>integrierte Wandkonsole (Deckenausführung a.A.),</t>
  </si>
  <si>
    <t>DSR-2016</t>
  </si>
  <si>
    <t>Tragkraft max. 5Kg, Schwenkgeschw. 6°/Sek.,</t>
  </si>
  <si>
    <t>230Vac (24Vac opt.) Abm.: 119x186x228mm</t>
  </si>
  <si>
    <t>Schwenk-Neigevorrichtung für den Außenbereich,</t>
  </si>
  <si>
    <t>Tragkraft max. 8 Kg, Schwenkgeschw. 6°/Sek.,</t>
  </si>
  <si>
    <t>Schutzklasse IP66, Betriebstemp.: -20°C bis 50°C,</t>
  </si>
  <si>
    <t>230Vac (24Vac opt.) Abm.: 279x180x161mm</t>
  </si>
  <si>
    <t xml:space="preserve">Wandmontagekonsole für Außenkopf, </t>
  </si>
  <si>
    <t>Aluguß, max. 50 Kg, Auslegerlänge 445mm</t>
  </si>
  <si>
    <t>max 50 kg, Mastdurchmesser 80 bis 150mm</t>
  </si>
  <si>
    <t>Bedienpult zur Steuerung von S/N Kopf 230V</t>
  </si>
  <si>
    <t>und motorgesteuerte Zoom-Objektive, Tisch-</t>
  </si>
  <si>
    <t>pultgehäuse (Alt. für 24Vac Köpfe)</t>
  </si>
  <si>
    <t>Zubehör und Steckermaterial</t>
  </si>
  <si>
    <t>für Montage auf Kabel</t>
  </si>
  <si>
    <t>Hohlstecker Kupplung Stromversorung 12Vdc,</t>
  </si>
  <si>
    <t>Adapter von BNC auf Chinch-Kupplung</t>
  </si>
  <si>
    <t>Adapter von Chinch-Stecker auf BNC</t>
  </si>
  <si>
    <t>RG59</t>
  </si>
  <si>
    <t>Standard Kabel für Videobildübertragung,</t>
  </si>
  <si>
    <t>BNC-C</t>
  </si>
  <si>
    <t>BNC-Crimpstecker für RG59 Kabel, vergoldeter</t>
  </si>
  <si>
    <t>Innenleiter, einzeln verpackt</t>
  </si>
  <si>
    <t>BNC-TW</t>
  </si>
  <si>
    <t>BNC-Schraubstecker für RG59 Kabel,</t>
  </si>
  <si>
    <t>Montage ohne Crimpzange</t>
  </si>
  <si>
    <t>Kabel 2m</t>
  </si>
  <si>
    <t>2m RG59 Koaxialkabel, konfektioniert mit</t>
  </si>
  <si>
    <t>Systemkabel</t>
  </si>
  <si>
    <t>75 Ohm, Mantelfarbe Schwarz, Preis per m</t>
  </si>
  <si>
    <t>Mini-Koax für Videoübertragung + 2x0,38mm für</t>
  </si>
  <si>
    <t>12V Kameraspeisung, Farbe Weiß, Preis per m</t>
  </si>
  <si>
    <t>BNC-SYS</t>
  </si>
  <si>
    <t>BNC-Crimpstecker für Systemkabel,</t>
  </si>
  <si>
    <t>einzeln verpackt</t>
  </si>
  <si>
    <t>Crimpzange</t>
  </si>
  <si>
    <t>für RG58 und RG59 BNC-Crimpstecker,</t>
  </si>
  <si>
    <t>auch passend für BNC-SYS</t>
  </si>
  <si>
    <t>Abisoliermesser</t>
  </si>
  <si>
    <t>passend für RG58 und RG59</t>
  </si>
  <si>
    <t>3 einstellbare Messer,</t>
  </si>
  <si>
    <t>BNC-T</t>
  </si>
  <si>
    <t>BNC-T-Stück, Stecker auf 2 Kupplungen,</t>
  </si>
  <si>
    <t>zur Verteilung des Videosignales auf 2 Geräte</t>
  </si>
  <si>
    <t>BNC-BNC</t>
  </si>
  <si>
    <t>Hohlstecker</t>
  </si>
  <si>
    <t>Zur Spannungsversorgung der meisten 12V</t>
  </si>
  <si>
    <t>LED Scheinwerfer, 880nm, Abstrahlwinkel 20°,</t>
  </si>
  <si>
    <t>Kameras, Innendurchmesser 2,1mm</t>
  </si>
  <si>
    <t>wie VCC-ZM600P, jedoch</t>
  </si>
  <si>
    <t>320 GB Harddisk für SANYO DVR, inkl. Einbau</t>
  </si>
  <si>
    <t>500 GB Harddisk für SANYO DVR, inkl. Einbau</t>
  </si>
  <si>
    <t>inkl. Einbau, Test und Konfiguration</t>
  </si>
  <si>
    <t>Hohlstecker-</t>
  </si>
  <si>
    <t>Kupplung</t>
  </si>
  <si>
    <t>Cinch-S</t>
  </si>
  <si>
    <t>Cinch-Stecker zum Löten, passend für Video-</t>
  </si>
  <si>
    <t>leitung von Systemkabel</t>
  </si>
  <si>
    <t>Cinch-K</t>
  </si>
  <si>
    <t>Cinch-Kupplung zum Löten, passend für</t>
  </si>
  <si>
    <t>Videoleitung von Systemkabel</t>
  </si>
  <si>
    <t>Cinch-BNC</t>
  </si>
  <si>
    <t>BNC-Cinch</t>
  </si>
  <si>
    <t>SCART-Adapter</t>
  </si>
  <si>
    <t>Adapter von Cinch auf Scart, für Video+Audio,</t>
  </si>
  <si>
    <t xml:space="preserve">Umschalter EIN- oder AUSGANG, ermöglicht </t>
  </si>
  <si>
    <t>Anschluß von Kameras auf TV-Gerät oder VCR</t>
  </si>
  <si>
    <t>Stab. Netzteil 230Vac/3-12Vdc, Anschluß mit</t>
  </si>
  <si>
    <t xml:space="preserve">Geben Sie hier Ihren Rabatt ein !!!  </t>
  </si>
  <si>
    <t>Kreuzschiene</t>
  </si>
  <si>
    <t xml:space="preserve">Ihr Aufschlag  </t>
  </si>
  <si>
    <t>USB Wechselrahmen zur Auswertung von Auf-</t>
  </si>
  <si>
    <t>Farbe Silber, mit Sonnendach</t>
  </si>
  <si>
    <t>technisch wie KPC-136C, jedoch</t>
  </si>
  <si>
    <t>BR-HLC400N</t>
  </si>
  <si>
    <t>Wandmontagekonsole für HLC542X, DVC-542</t>
  </si>
  <si>
    <t>Kompakte, wetterfeste Tag/Nacht/IR Kamera,</t>
  </si>
  <si>
    <t>330 TVL, Fixoptik 3,6 mm, bei schlechter</t>
  </si>
  <si>
    <t>Beleuchtung Zuschaltung von IR-Leuchtdioden,</t>
  </si>
  <si>
    <t>Reichweite 5-10m, 12Vdc (ohne Netzeil),</t>
  </si>
  <si>
    <t>HD-500GB</t>
  </si>
  <si>
    <t>500 GB Harddisk inkl. Einbau in AVC-760-II</t>
  </si>
  <si>
    <t>230Vac (optional ZC-Y12PH4 - 12Vdc/24Vac)</t>
  </si>
  <si>
    <t>0,8 Lux/F 1.2, Abm. (BxHxT): 60x54x103,3mm,</t>
  </si>
  <si>
    <t>zeichnungen, inkl. Auswertesoftware</t>
  </si>
  <si>
    <t>Art.Nr. 4698</t>
  </si>
  <si>
    <t xml:space="preserve">1/3" Digitale High-Performance Farbkamera, </t>
  </si>
  <si>
    <t>fernsteuerbar über GVDVR und GVPRO Rekorder</t>
  </si>
  <si>
    <t>YK-2D56A</t>
  </si>
  <si>
    <r>
      <t>4 Videoeingänge</t>
    </r>
  </si>
  <si>
    <t>8 Videoeingänge</t>
  </si>
  <si>
    <t>16 Videoeingänge</t>
  </si>
  <si>
    <t>8 Videoeingänge, VGA + FBAS (BNC)</t>
  </si>
  <si>
    <t>16 Videoeingänge, VGA + FBAS (BNC)</t>
  </si>
  <si>
    <r>
      <t>8 Videoeingänge</t>
    </r>
  </si>
  <si>
    <t>wie CamTel SVR 4, jedoch für bis zu 10 Kameras</t>
  </si>
  <si>
    <t>wie CamDisk-SVR 4, jedoch bis zu 10 Kameras</t>
  </si>
  <si>
    <t>Zubehör CamTel - CamDisk - Nettopreise !!!</t>
  </si>
  <si>
    <t>HD500-DVR</t>
  </si>
  <si>
    <t>Analoges Modem zum Anschluß an CamTel SVR/ CamDisk</t>
  </si>
  <si>
    <t>ISDN-TA zum Anschluß an CamTel SVR/ CamDisk</t>
  </si>
  <si>
    <t>nur Übertragung -</t>
  </si>
  <si>
    <t>keine Aufzeichnung</t>
  </si>
  <si>
    <t>1/3" Ultra Miniatur-Farbkamera, 380 TVL, 12 Vdc,</t>
  </si>
  <si>
    <t>Abmessungen 25x25mm, Metallgehäuse,</t>
  </si>
  <si>
    <t>12 Vdc, Nadelöhroptik 3,8mm, Mindestbel. 2 Lux,</t>
  </si>
  <si>
    <t>anschlußfertig mit Stecker, inklusive Metallbügel</t>
  </si>
  <si>
    <t>für Montage</t>
  </si>
  <si>
    <t>VCC-WD8575P</t>
  </si>
  <si>
    <t>1/3" hochauflösende WDR (Wide-Dynamic-Range)</t>
  </si>
  <si>
    <t>CCD Kamera mit Tag/Nacht Umschaltung, 480 TVL,</t>
  </si>
  <si>
    <r>
      <t xml:space="preserve">Wetterfeste Tag-Nacht Domekamera, </t>
    </r>
    <r>
      <rPr>
        <b/>
        <sz val="8"/>
        <rFont val="Arial"/>
        <family val="2"/>
      </rPr>
      <t>540TVL,</t>
    </r>
  </si>
  <si>
    <r>
      <t>Vario 4-9mm von Außen einstellbar</t>
    </r>
    <r>
      <rPr>
        <sz val="8"/>
        <rFont val="Arial"/>
        <family val="2"/>
      </rPr>
      <t>, bei</t>
    </r>
  </si>
  <si>
    <t>IR-Leuchtdioden - Reichweite 10-15m, 12Vdc,</t>
  </si>
  <si>
    <t>wie HLC542X, jedoch</t>
  </si>
  <si>
    <t>420TVL, Fixoptik 3,6mm, IR-LED 5-10m,</t>
  </si>
  <si>
    <t>Hochauflösende Domekamera mit Variooptik,</t>
  </si>
  <si>
    <t>für Innen- und Außenanwendungen,</t>
  </si>
  <si>
    <t xml:space="preserve">2,8 - 11mm, 1/3" SONY Super HAD CCD, 540TVL,  </t>
  </si>
  <si>
    <t>stabiles Alu-Gehäuse bietet Schutz vor Vandalismus,</t>
  </si>
  <si>
    <t>für Innen- und Außenanwendungen, für</t>
  </si>
  <si>
    <t>Deckenmontage (Wandkonsole auf Anfrage), 12Vdc</t>
  </si>
  <si>
    <t>speziell für Anwendungen mit Gegenlicht oder</t>
  </si>
  <si>
    <t>starken Helligkeitsunterschiede innerhalb des Bild-</t>
  </si>
  <si>
    <t>ausschnitts, integrierte Videosensorik und Digital-</t>
  </si>
  <si>
    <t xml:space="preserve">Zoom, schaltbare Shutterstufen, </t>
  </si>
  <si>
    <t>Dual-Spannungsversorgung 12Vdc/24Vac</t>
  </si>
  <si>
    <t>VCC-WD8575P-KV</t>
  </si>
  <si>
    <r>
      <t xml:space="preserve">Tag/Nacht Kamera, </t>
    </r>
    <r>
      <rPr>
        <b/>
        <sz val="8"/>
        <rFont val="Arial"/>
        <family val="2"/>
      </rPr>
      <t>1/3" SONY Super HAD CCD,</t>
    </r>
  </si>
  <si>
    <t>1,8 - 3,6 mm</t>
  </si>
  <si>
    <t>TG2Z1816FCS</t>
  </si>
  <si>
    <t>Superweitwinkel</t>
  </si>
  <si>
    <t>1,8-3,6mm/F1.6, Blickw. horiz.: 144,2-79,4°</t>
  </si>
  <si>
    <t>8,5 - 40,0 mm</t>
  </si>
  <si>
    <t>8,5-40mm/F1.3, Blickw. horiz.: 33,5 - 7,1°</t>
  </si>
  <si>
    <t>speziell für Tag/Nacht Kameras und IR-Anw.</t>
  </si>
  <si>
    <t>Einbaunetzteil 230Vac/24 Vac - 400mA</t>
  </si>
  <si>
    <t>WBOV</t>
  </si>
  <si>
    <t>Wandmontagekonsole mit verdeckter (innen-</t>
  </si>
  <si>
    <t>2-Draht Balun konzipiert zur Übertragung von</t>
  </si>
  <si>
    <t>Videosignalen über vorhandene 2-Drahtstrecken,</t>
  </si>
  <si>
    <t>Mit galvanischer Trennung !</t>
  </si>
  <si>
    <t>Reduziert Brummstreifen im Videosignal</t>
  </si>
  <si>
    <t>liegender Kabelführung, passend für Gehäuse</t>
  </si>
  <si>
    <t>der Verso-Serie, Länge 204mm, Tragkraft 25 Kg</t>
  </si>
  <si>
    <t>Art.Nr. 5009</t>
  </si>
  <si>
    <t>Art.Nr. 4651</t>
  </si>
  <si>
    <r>
      <t xml:space="preserve">Vario-Optik, 3,5-8 mm, </t>
    </r>
    <r>
      <rPr>
        <b/>
        <sz val="8"/>
        <rFont val="Arial"/>
        <family val="2"/>
      </rPr>
      <t>Manuelle Blende</t>
    </r>
  </si>
  <si>
    <t>TG2Z3514FCS, 3,5-8 mm/F 1.4, Auto-Iris</t>
  </si>
  <si>
    <t>Kamera ZC-Y11P3, 230Vac + Variooptik</t>
  </si>
  <si>
    <r>
      <t>Vorteils-Pack</t>
    </r>
    <r>
      <rPr>
        <b/>
        <sz val="8"/>
        <color indexed="8"/>
        <rFont val="Arial"/>
        <family val="2"/>
      </rPr>
      <t xml:space="preserve"> - Kamera-/IR-Objektiv Set, 12Vdc</t>
    </r>
  </si>
  <si>
    <r>
      <t>Vorteils-Pack</t>
    </r>
    <r>
      <rPr>
        <b/>
        <sz val="8"/>
        <color indexed="8"/>
        <rFont val="Arial"/>
        <family val="2"/>
      </rPr>
      <t xml:space="preserve"> - Kamera-/Objektiv Set, 12Vdc</t>
    </r>
  </si>
  <si>
    <t>1/4" CCD Farbkamera, 480 TVL, 52dB, 12Vdc,</t>
  </si>
  <si>
    <t>- 1/3" S/W CCD Kamera, VKA-264, 12Vdc</t>
  </si>
  <si>
    <t>1/4" Dome Kamera, vandalismusgeschützt,</t>
  </si>
  <si>
    <t>20,0-100,0mm/F1.6, Blickw. horiz.: 13,6-2,8°</t>
  </si>
  <si>
    <t>Bild in Bild Funktion VGA/Video - Video/VGA,</t>
  </si>
  <si>
    <t>Lieferung inkl. Standfuß, opt. Vesa Halterung</t>
  </si>
  <si>
    <t>Hochauflösende TFT-Monitore mit Videoeingang</t>
  </si>
  <si>
    <t>TFT-Monitore mit VGA Eingang</t>
  </si>
  <si>
    <t>- S/W Kamera VKA-564, 12 Vdc</t>
  </si>
  <si>
    <t>Farbplatinenkamera mit 1/4" SONY Super HAD CCD</t>
  </si>
  <si>
    <t>Sensor und hochwertiger Nadelöhroptik mit</t>
  </si>
  <si>
    <t>konischer Bauform, 12Vdc, Lichtempfindlichkeit</t>
  </si>
  <si>
    <t>mit Heizung und Lüfter 24Vac, ohne Halterung</t>
  </si>
  <si>
    <t>Spannungsversorgung 19 Vdc, inkl. Netzteil,</t>
  </si>
  <si>
    <t>1/3" S/W Kamera, 380 TVL, 230 Vac, FC-30C</t>
  </si>
  <si>
    <t xml:space="preserve">High-Speed PTZ Kamerastation mit IR-Schein- </t>
  </si>
  <si>
    <t>über GV-Systeme oder Bedienpult KB-3N,</t>
  </si>
  <si>
    <t>128 Positionen speicherbar, Positionsanfahrten</t>
  </si>
  <si>
    <t>werfer Reichweite bis zu 60m, RS-485 Steuerung</t>
  </si>
  <si>
    <t>BW50</t>
  </si>
  <si>
    <t>Wandmontagekonsole für G50IR-Serie,</t>
  </si>
  <si>
    <t xml:space="preserve">optional Masthalterung </t>
  </si>
  <si>
    <t>mit bis zu 80° pro Sekunde, Scheibenwischer,</t>
  </si>
  <si>
    <t>Spannungsversorgung 24Vac (ohne Netzeil)</t>
  </si>
  <si>
    <t>WP20</t>
  </si>
  <si>
    <r>
      <t xml:space="preserve">Vario-Optik, 3,5-8,0mm, </t>
    </r>
    <r>
      <rPr>
        <b/>
        <sz val="8"/>
        <rFont val="Arial"/>
        <family val="2"/>
      </rPr>
      <t>Auto-Iris</t>
    </r>
    <r>
      <rPr>
        <sz val="8"/>
        <rFont val="Arial"/>
        <family val="2"/>
      </rPr>
      <t>, TG2Z3514FCS</t>
    </r>
  </si>
  <si>
    <t>Miniatur 2-Draht Sender im Steckerformat,</t>
  </si>
  <si>
    <t>&gt;1000m, Spannungsversorgung 12V-24Vac/dc,</t>
  </si>
  <si>
    <t>20 mA, ohne Netzteil</t>
  </si>
  <si>
    <t>2-Draht Sender im IP65 Gehäuse,</t>
  </si>
  <si>
    <t>TWT1A</t>
  </si>
  <si>
    <t xml:space="preserve">max. 1500m je nach Kabel &amp; Störungseinflüsse, </t>
  </si>
  <si>
    <t>230Vac, Abm.: 129x58x88mm</t>
  </si>
  <si>
    <t>Länge inkl. Stecker 63mm, Übertragungsdistanz</t>
  </si>
  <si>
    <t xml:space="preserve">TWRB1A </t>
  </si>
  <si>
    <t>2-Draht Empfänger im IP65 Gehäuse,</t>
  </si>
  <si>
    <t>GV-PRO650-D16</t>
  </si>
  <si>
    <t>GV-PRO650-D8</t>
  </si>
  <si>
    <t>GV-PRO800-D4</t>
  </si>
  <si>
    <t>Gehäusefarbe Silber, Spannungsvers. 12Vdc,</t>
  </si>
  <si>
    <t>Farbkameras für Standard Anwendungen</t>
  </si>
  <si>
    <t>- Farbkamera VKA-264, 330TVL, 12 Vdc</t>
  </si>
  <si>
    <t>TWM1</t>
  </si>
  <si>
    <t>(bei Digitalrekorder max. 1000m)</t>
  </si>
  <si>
    <t>VIDEOTEC</t>
  </si>
  <si>
    <t>TWRR1</t>
  </si>
  <si>
    <t>2-Draht Empfänger-Europekarte zur Verwendung</t>
  </si>
  <si>
    <t>in 19" Rack Type TWRC1</t>
  </si>
  <si>
    <t>19" Rack für max. 14 Stk. 2-Draht Empfänger</t>
  </si>
  <si>
    <t>Karten des Type TWRR1</t>
  </si>
  <si>
    <t>TWRC1</t>
  </si>
  <si>
    <t>AU-TP02</t>
  </si>
  <si>
    <t>Set - 2-Draht Balun bestehend aus Sender</t>
  </si>
  <si>
    <t>und Empfänger, passiv, zur Übertragung über</t>
  </si>
  <si>
    <t>2-Draht Leitungen (z.B. KAT5), max. 150m</t>
  </si>
  <si>
    <t xml:space="preserve">max. 600m je nach Kabel &amp; Störungseinflüsse, </t>
  </si>
  <si>
    <t>2-Draht Balun, als Sender oder Empfänger ver-</t>
  </si>
  <si>
    <t>wendbar, passiv, zur Übertragung über 2-Draht-</t>
  </si>
  <si>
    <t>als Sender oder Empfänger geeignet, Preis pro Stk.,</t>
  </si>
  <si>
    <t>1/3" CCD Farbkamera, 330 TVL, 1,4 Lux/F1.2,</t>
  </si>
  <si>
    <t>Multi-Zonen Backlight-Kompensation, 24Vac,</t>
  </si>
  <si>
    <t>Abm.: 56(B)x45(H)x99,5(T)mm,</t>
  </si>
  <si>
    <t>VCC-6585P-KVG</t>
  </si>
  <si>
    <t>Kamera VCC-6585P + Variooptik TG4Z2813FCS,</t>
  </si>
  <si>
    <t>Verso Compact Gehäuse, Einbaunetzteil OHEPS20</t>
  </si>
  <si>
    <t>wie Verso Compact, jedoch große Ausführung,</t>
  </si>
  <si>
    <t>Objektive mit fester Brennweite und motorgesteuerte Zoom-Optiken auf Anfrage</t>
  </si>
  <si>
    <t>Farbkamera in IR-Meldergehäuse, Nadelöhroptik,</t>
  </si>
  <si>
    <t>Formschöner und stabiler Wandarm mit</t>
  </si>
  <si>
    <t>Aluminium, Länge ca. 140 mm</t>
  </si>
  <si>
    <t>Kamerahalter für Innenmontage</t>
  </si>
  <si>
    <t>Einbaunetzteil 230Vac/12 Vdc - 400mA</t>
  </si>
  <si>
    <t>Domgehäuse für Außenbereich mit Heizung</t>
  </si>
  <si>
    <t xml:space="preserve">Farbkamera, 1/3"-IT-CCD (SONY), 330 TVL, </t>
  </si>
  <si>
    <t>Abm.: 60(B)x54(H)x95(T)mm</t>
  </si>
  <si>
    <t>3,7mm, 12 Vdc, Melder ohne Funktion,</t>
  </si>
  <si>
    <t>WCM5</t>
  </si>
  <si>
    <t>Abm.: 110(H)x70(B)x50(T)mm</t>
  </si>
  <si>
    <t>GANZ</t>
  </si>
  <si>
    <r>
      <t>ZC-Y12P</t>
    </r>
    <r>
      <rPr>
        <b/>
        <sz val="8"/>
        <color indexed="10"/>
        <rFont val="Arial"/>
        <family val="2"/>
      </rPr>
      <t>H</t>
    </r>
    <r>
      <rPr>
        <b/>
        <sz val="8"/>
        <rFont val="Arial"/>
        <family val="2"/>
      </rPr>
      <t>3</t>
    </r>
  </si>
  <si>
    <r>
      <t>ZC-Y12P</t>
    </r>
    <r>
      <rPr>
        <b/>
        <sz val="8"/>
        <color indexed="10"/>
        <rFont val="Arial"/>
        <family val="2"/>
      </rPr>
      <t>H</t>
    </r>
    <r>
      <rPr>
        <b/>
        <sz val="8"/>
        <rFont val="Arial"/>
        <family val="2"/>
      </rPr>
      <t>3-KV</t>
    </r>
  </si>
  <si>
    <t xml:space="preserve">Farbkamera, 1/3"-IT-CCD (SONY), 540 TVL, </t>
  </si>
  <si>
    <t>Farbkamera mit Nadelöhroptik in Rauchmelder-</t>
  </si>
  <si>
    <t>COMPUTAR</t>
  </si>
  <si>
    <t>VSEC2000</t>
  </si>
  <si>
    <t>Wandmontagekonsole WBJ</t>
  </si>
  <si>
    <t>SANYO - High Performance Kameras</t>
  </si>
  <si>
    <t>High-Performance Farbkameras - Computar / GANZ</t>
  </si>
  <si>
    <t>S/W Kameras</t>
  </si>
  <si>
    <t>High-Speed-Domkameras</t>
  </si>
  <si>
    <t>VHS Langzeitrecorder</t>
  </si>
  <si>
    <t>TFT-H1</t>
  </si>
  <si>
    <t>TFT Wandhalterung, minimaler Abstand</t>
  </si>
  <si>
    <t>Monitor - Wand, Montageplatte 1 wird an der</t>
  </si>
  <si>
    <t>Belastbarkeit bis 30 Kg</t>
  </si>
  <si>
    <t>Wand montiert - Montageplatte 2 am Monitor,</t>
  </si>
  <si>
    <t>danach kann der Monitor in Montageplatte 1</t>
  </si>
  <si>
    <t>75x75 und 100x100mm, Monitor nicht neigbar,</t>
  </si>
  <si>
    <t>TFT-Wandhalterung, Monitor schwenk-</t>
  </si>
  <si>
    <t>4" TFT Service-Monitor</t>
  </si>
  <si>
    <t>ZM-L304</t>
  </si>
  <si>
    <t>4" LCD Servicemonitor, Farbe, 9 Vdc,</t>
  </si>
  <si>
    <t>Videoeingang BNC durchschleifbar, inkl.</t>
  </si>
  <si>
    <t>Netzadapter, Batteriebetrieb (Lieferung ohne</t>
  </si>
  <si>
    <t>Batterien, 6 x AA Batterien), Schutztasche</t>
  </si>
  <si>
    <t>mit aufstellbarem Blendschutz und Tragegurt</t>
  </si>
  <si>
    <t>Abmessungen: 126 x 96 x 35mm, 250g</t>
  </si>
  <si>
    <t>VA-BWM2</t>
  </si>
  <si>
    <t>und 100x100mm Armlänge ca. 100mm,</t>
  </si>
  <si>
    <t>Max. Tragkraft 10 Kg</t>
  </si>
  <si>
    <t>Optik 3,6mm, 12Vdc, 380 TVL, 0,1 Lux/F 2.0,</t>
  </si>
  <si>
    <r>
      <t xml:space="preserve">sensorik, </t>
    </r>
    <r>
      <rPr>
        <b/>
        <sz val="8"/>
        <rFont val="Arial"/>
        <family val="2"/>
      </rPr>
      <t>LAN-Schnittstelle</t>
    </r>
    <r>
      <rPr>
        <sz val="8"/>
        <rFont val="Arial"/>
        <family val="2"/>
      </rPr>
      <t>, Modemanschluß</t>
    </r>
  </si>
  <si>
    <t>Videosignalverteiler,</t>
  </si>
  <si>
    <t>2 Eingänge auf jeweils 3 Ausgänge</t>
  </si>
  <si>
    <t>Videoentzerrverstärker, 1 Eingang - 1 Ausgang,</t>
  </si>
  <si>
    <r>
      <t xml:space="preserve">Wetterfeste </t>
    </r>
    <r>
      <rPr>
        <b/>
        <sz val="8"/>
        <rFont val="Arial"/>
        <family val="2"/>
      </rPr>
      <t>S/W</t>
    </r>
    <r>
      <rPr>
        <sz val="8"/>
        <rFont val="Arial"/>
        <family val="2"/>
      </rPr>
      <t>-Aussenkamera, IP 66</t>
    </r>
  </si>
  <si>
    <t>Lieferung inkl. Montagehalterung,</t>
  </si>
  <si>
    <t>gehäuse, Nadelöhroptik, Brennweite 3,7mm,</t>
  </si>
  <si>
    <t>VERSO420</t>
  </si>
  <si>
    <t>Preisgruppe 2</t>
  </si>
  <si>
    <t>Einbauadapter für High-Speed-Domekameras,</t>
  </si>
  <si>
    <t>AVC-698</t>
  </si>
  <si>
    <t>1/3" CCD Farbkamera, 480 TVL, 0,5 Lux/F1.2,</t>
  </si>
  <si>
    <t>Abm.: 60(B)x50(H)x117(T)mm,</t>
  </si>
  <si>
    <t>AVC-698-KV</t>
  </si>
  <si>
    <t>Kamera AVC-698 + Variooptik TG3Z2910FCS</t>
  </si>
  <si>
    <t>2,9-8,2 mm/F 1.0, Auto-Iris, asphärisch</t>
  </si>
  <si>
    <t xml:space="preserve">2,9 - 8,2 mm </t>
  </si>
  <si>
    <t>2,9-8,2mm/F1.0, Blickw. horiz.: 98,3 - 35,2°</t>
  </si>
  <si>
    <t>T3Z2910CS</t>
  </si>
  <si>
    <t>TG3Z2910FCS-31</t>
  </si>
  <si>
    <r>
      <t>TG3Z2910</t>
    </r>
    <r>
      <rPr>
        <b/>
        <sz val="8"/>
        <color indexed="10"/>
        <rFont val="Arial"/>
        <family val="2"/>
      </rPr>
      <t>IR</t>
    </r>
  </si>
  <si>
    <t>Details siehe Liste der Adapter</t>
  </si>
  <si>
    <t>z.B. für SANYO, SAMSUNG, AXIS etc.</t>
  </si>
  <si>
    <t>z.B. für AXIS oder SONY</t>
  </si>
  <si>
    <t>Einbauadapter für High-Speed-Domekameras</t>
  </si>
  <si>
    <t>und fixe Kamerastationen</t>
  </si>
  <si>
    <t>DBH24K0F028</t>
  </si>
  <si>
    <t>CSS</t>
  </si>
  <si>
    <t>GV-Control Center Software:</t>
  </si>
  <si>
    <t>-</t>
  </si>
  <si>
    <t>DBH24K0F022</t>
  </si>
  <si>
    <t>ZC-NH258P</t>
  </si>
  <si>
    <t>ZC-NH258P-KV</t>
  </si>
  <si>
    <t>2,7-8,2 mm/F 1.0, Auto-Iris</t>
  </si>
  <si>
    <r>
      <t>Auflösung 540 TVL</t>
    </r>
    <r>
      <rPr>
        <sz val="8"/>
        <rFont val="Arial"/>
        <family val="2"/>
      </rPr>
      <t>, Umschaltung von Farbe</t>
    </r>
  </si>
  <si>
    <t>ZC-Y11P3</t>
  </si>
  <si>
    <t>HEM30K1</t>
  </si>
  <si>
    <t>WBM</t>
  </si>
  <si>
    <t>SFP</t>
  </si>
  <si>
    <t>OHEPS05</t>
  </si>
  <si>
    <t>OHEPS01</t>
  </si>
  <si>
    <t>T10Z0513CS</t>
  </si>
  <si>
    <t xml:space="preserve">5,0 - 50 mm </t>
  </si>
  <si>
    <t>baugleich mit Gehäuse EUL-HEM12-02,</t>
  </si>
  <si>
    <t xml:space="preserve">2-Draht-Sender, wetterfestes Gehäuse IP66, </t>
  </si>
  <si>
    <t>Varioobjektiv 3,7-12,0mm, 12Vdc/24Vac</t>
  </si>
  <si>
    <t>230Vac, Abm.: 65(B)x65(H)x57(T)mm</t>
  </si>
  <si>
    <t xml:space="preserve">2-Draht-Empfänger, wetterfestes Gehäuse IP66, </t>
  </si>
  <si>
    <t>TPT 20</t>
  </si>
  <si>
    <t>TPR 20A</t>
  </si>
  <si>
    <t>32 Kameraeingänge und 8 Monitorausgänge,</t>
  </si>
  <si>
    <t>IPT</t>
  </si>
  <si>
    <t>PTH310</t>
  </si>
  <si>
    <t>PTAC</t>
  </si>
  <si>
    <t>GV-VS250-2,5"</t>
  </si>
  <si>
    <t>Aluguß, max. 35 Kg, Länge ca. 360 mm</t>
  </si>
  <si>
    <t>Abb.: PTH 310 + PTAC</t>
  </si>
  <si>
    <t>CBZ220</t>
  </si>
  <si>
    <t>PTCC</t>
  </si>
  <si>
    <t>PTB</t>
  </si>
  <si>
    <t>Blickw. horiz.: ca. 48° (1/3"), Blende: fix</t>
  </si>
  <si>
    <t>Blickw. horiz.: ca. 36° (1/3"), Blende: fix</t>
  </si>
  <si>
    <t>Blickw. horiz.: ca. 22° (1/3"), Blende: fix</t>
  </si>
  <si>
    <t>YK-8360</t>
  </si>
  <si>
    <t>YK-8380</t>
  </si>
  <si>
    <t>YK-8312</t>
  </si>
  <si>
    <t>Mini Objektiv für Board Kamera, f= 6,0 mm</t>
  </si>
  <si>
    <t>Mini Objektiv für Board Kamera, f= 8,0 mm</t>
  </si>
  <si>
    <t>Preis bei Bestellung mit Gerät</t>
  </si>
  <si>
    <t>Spezialgehäuse</t>
  </si>
  <si>
    <t>AVBPH</t>
  </si>
  <si>
    <t>Original Sony Kameramodul mit lichtempfindlichem</t>
  </si>
  <si>
    <t>ExView Chipsatz und optischem 10-fach Zoom-</t>
  </si>
  <si>
    <t>komplett mit Wandhalterung, Spannungsversorgung</t>
  </si>
  <si>
    <t>12Vdc (inkl. Netzteil für Montage im Innenbereich),</t>
  </si>
  <si>
    <t>1/3" Domekamera mit Tag-/Nachtumschaltung,</t>
  </si>
  <si>
    <t>wetterfest IP66, vandalismusschutz,</t>
  </si>
  <si>
    <t>hochauflösend, 540 TVL, Varioobjektiv 2,5-6,0mm,</t>
  </si>
  <si>
    <t>Mindestbeleuchtung 0,4 Lux, 12Vdc/24Vac,</t>
  </si>
  <si>
    <t>+AU-DGW87</t>
  </si>
  <si>
    <t>530 TVL, 36-fach optisches Zoom 3,4-122mm,</t>
  </si>
  <si>
    <t>RS-485 Steuerung über GV-Systeme oder Bedien-</t>
  </si>
  <si>
    <t>Positionsanfahrten bis zu 300° Sekunde,</t>
  </si>
  <si>
    <t>230Vac/24Vac - 1800mA</t>
  </si>
  <si>
    <t>Objektiv, 4,2-42mm (46-4,6°), 530 TVL, über RS-485</t>
  </si>
  <si>
    <t>fernsteuerbar (multiprotokollfähig), bis zu 160°/Sek.,</t>
  </si>
  <si>
    <t>Kugelsicheres Gehäuse</t>
  </si>
  <si>
    <t>Dummy Kameras</t>
  </si>
  <si>
    <t>Gehäusekörper aus verstäktem fließgepresstem</t>
  </si>
  <si>
    <t>Aluminium, Front- und Rückseite 30mm Aluminium,</t>
  </si>
  <si>
    <t>Expolsionsgeschützte Kameragehäuse</t>
  </si>
  <si>
    <t>EXH-Serie</t>
  </si>
  <si>
    <t>NXM</t>
  </si>
  <si>
    <t xml:space="preserve">IP68 Gehäuse aus rostfreiem Stahl AISI 316 </t>
  </si>
  <si>
    <t>Zylinderförmiger Gehäusekörper mit zwei 12mm</t>
  </si>
  <si>
    <t>Flanschen, Innenabm. BxHxT: 88x86x343mm</t>
  </si>
  <si>
    <t>Wassergekühltes Stahlgehäuse, IP67</t>
  </si>
  <si>
    <t>aus AISI 316 rostfreiem Stahl, zylinderförmiger</t>
  </si>
  <si>
    <t>Körper mit wasserfester, doppelwandiger</t>
  </si>
  <si>
    <t>IR-LED300-B-20</t>
  </si>
  <si>
    <t>IR-LED300-B-50</t>
  </si>
  <si>
    <t>IR-LED300-C35</t>
  </si>
  <si>
    <t>Nennreichweite 180m, IP 66, Dämmerungsschalter,</t>
  </si>
  <si>
    <t>Nennreichweite 150m, IP 66, Dämmerungsschalter,</t>
  </si>
  <si>
    <r>
      <t xml:space="preserve">LED Scheinwerfer, </t>
    </r>
    <r>
      <rPr>
        <sz val="8"/>
        <color indexed="10"/>
        <rFont val="Arial"/>
        <family val="2"/>
      </rPr>
      <t>950nm</t>
    </r>
    <r>
      <rPr>
        <sz val="8"/>
        <rFont val="Arial"/>
        <family val="2"/>
      </rPr>
      <t>, Abstrahlwinkel 35°,</t>
    </r>
  </si>
  <si>
    <t>Nennreichweite 100m, IP 66, Dämmerungsschalter,</t>
  </si>
  <si>
    <t>IR-LED54-850</t>
  </si>
  <si>
    <t>Durchmesser 79mm, Abstrahlwinkel 30°,</t>
  </si>
  <si>
    <t>Nennreichweite 30m, 12Vdc - 0,5A,</t>
  </si>
  <si>
    <t>inkl. Halterung, ohne Netzteil</t>
  </si>
  <si>
    <t>IR-LED-WBSET</t>
  </si>
  <si>
    <t>Haltebügel für IR-Scheinwerfer -</t>
  </si>
  <si>
    <t>IR-300 Serie</t>
  </si>
  <si>
    <t>IR-LED564060-880</t>
  </si>
  <si>
    <t>LED Scheinwerfer, 880nm, Abstrahlwinkel 60°,</t>
  </si>
  <si>
    <t>Nennreichweite 18m, IP 66, MTBF 100.000 Stunden,</t>
  </si>
  <si>
    <t>IP65, Abmessungen (BxHxT): 98x76x42mm,</t>
  </si>
  <si>
    <t>12Vdc-8W, ohne Netzteil / Halterung</t>
  </si>
  <si>
    <t>IR-LED5620-880</t>
  </si>
  <si>
    <t>JPEG: max. 15 Bilder/s: 1280x960 Pixel</t>
  </si>
  <si>
    <t>wie IR-LED564060-880, jedoch</t>
  </si>
  <si>
    <t>Abstrahlwinkel 20°, Reichweite max. 40m</t>
  </si>
  <si>
    <r>
      <t>verstehen sich als Richtwerte</t>
    </r>
    <r>
      <rPr>
        <sz val="8"/>
        <color indexed="8"/>
        <rFont val="Arial"/>
        <family val="2"/>
      </rPr>
      <t xml:space="preserve">, zum Teil unter optimalen Bedingungen, und sind maßgeblich von der </t>
    </r>
  </si>
  <si>
    <t>Spektralempfindlichkeit der Kamera, der Lichtstärke der Optik sowie der Reflektionen der Umgebung abhängig !</t>
  </si>
  <si>
    <r>
      <t xml:space="preserve">Bitte beachten Sie, daß nur S/W Kameras und Tag/Nacht Kameras IR-tauglich sind. </t>
    </r>
    <r>
      <rPr>
        <b/>
        <sz val="8"/>
        <color indexed="10"/>
        <rFont val="Arial"/>
        <family val="2"/>
      </rPr>
      <t>Die Leuchtreichweiten</t>
    </r>
  </si>
  <si>
    <t xml:space="preserve">MTBF 100.000 Stunden, 200-240Vac - 72 Watt </t>
  </si>
  <si>
    <t xml:space="preserve">    Voll Diskret !</t>
  </si>
  <si>
    <t>AU-TP08</t>
  </si>
  <si>
    <t>Aktive 2-Draht Übertragung - Set bestehend</t>
  </si>
  <si>
    <t>aus Sender und Empfänger, Übertragung von</t>
  </si>
  <si>
    <t xml:space="preserve">250-1200m, unter 250m senderseitig AU-TP02 </t>
  </si>
  <si>
    <t>verwenden, 12Vdc/24Vac (Lieferung ohne</t>
  </si>
  <si>
    <t>Netzteil), Abmessungen 72x38x24mm</t>
  </si>
  <si>
    <t>2-Draht Videoübertragung - Aktiv - VIDEOTEC</t>
  </si>
  <si>
    <t>Kühlkammer, in der eine mit einem Außenkreis</t>
  </si>
  <si>
    <t>verbundene Kühlflüssigkeit umwälzt wird</t>
  </si>
  <si>
    <t>NXW</t>
  </si>
  <si>
    <r>
      <t>Mini Objektiv für Board Kamera,</t>
    </r>
    <r>
      <rPr>
        <sz val="8"/>
        <color indexed="8"/>
        <rFont val="Arial"/>
        <family val="2"/>
      </rPr>
      <t xml:space="preserve"> f= 12 mm, </t>
    </r>
  </si>
  <si>
    <t>Multisignalverterteiler, konfigurierbar,</t>
  </si>
  <si>
    <t>RS-485 Schnittstelle, 4 Relais Ein- und Ausgänge</t>
  </si>
  <si>
    <t>RS-485 Schnittstelle für Kamerasteuerungen,</t>
  </si>
  <si>
    <t>GV-NET I/O Card</t>
  </si>
  <si>
    <t>GV-NET Card</t>
  </si>
  <si>
    <t>PSU-FL1000</t>
  </si>
  <si>
    <t>Schaltnetzteil 230Vac/12Vdc - 1000mA</t>
  </si>
  <si>
    <t>Netzwerkkameras NT-Serie</t>
  </si>
  <si>
    <t>NT-Manager</t>
  </si>
  <si>
    <t>Bei allen Netzwerkprodukten der NT-Serie befindet</t>
  </si>
  <si>
    <t xml:space="preserve">sich die leistungsstarke Softwarelösung NT Manager </t>
  </si>
  <si>
    <t>im Lieferumfang. Über eine intuitiv zu bedienende</t>
  </si>
  <si>
    <t xml:space="preserve">Benutzeroberfläche können bis zu 16 Videoquellen </t>
  </si>
  <si>
    <t>aufgeschaltet, aufgezeichnet und konfiguriert werden.</t>
  </si>
  <si>
    <t>Durch den Einsatz des VideoServers NTS-2104 können</t>
  </si>
  <si>
    <t>sogar analoge und Netzwerkkameras gemischt</t>
  </si>
  <si>
    <t>werden und in die NT-Manager-Software integriert werden.</t>
  </si>
  <si>
    <t>NTC-2101</t>
  </si>
  <si>
    <t>1/3" CCD Tag/Nacht Netzwerkkamera, 540 TVL,</t>
  </si>
  <si>
    <t>0,2 Lux/F 1.2 (Farbe),  0,07 Lux (S/W Modus),</t>
  </si>
  <si>
    <t>IR-Schwenkfilter, CS-Mount Objektivanschluß,</t>
  </si>
  <si>
    <t>DNR (digitale Rauschunterdrückung), MPEG4</t>
  </si>
  <si>
    <t>Kompression, 720x576 Pixel - 25Bilder/Sek.,</t>
  </si>
  <si>
    <t>inkl. NT-Viewer Software mit Aufzeichnungsoption,</t>
  </si>
  <si>
    <t>12Vdc - Netzteil optional (kein POE)</t>
  </si>
  <si>
    <t>NTC-4101</t>
  </si>
  <si>
    <t>1/4" CCD Tag/Nacht Netzwerkkamera, integrierte</t>
  </si>
  <si>
    <t>22-fach Motor-Zoom-Optik 3,9-85,2mm, 480TVL,</t>
  </si>
  <si>
    <t>Mindestbel.: 0,45 Lux Farbe, 0,25 Lux S/W,</t>
  </si>
  <si>
    <t>WDR Funktion, IR-Schwenkfilter mechanisch,</t>
  </si>
  <si>
    <t>NTD-2101</t>
  </si>
  <si>
    <t>1/3" CCD Netzwerkkamera, Farbe, 540 TVL,</t>
  </si>
  <si>
    <t>wetterfestes Domegehäuse, IP66, vandalismus-</t>
  </si>
  <si>
    <t>schutz, Vario-Optik 4-9mm/F1.6, 71°-31,6°,</t>
  </si>
  <si>
    <t>0,3 Lux, DNR (digitale Rauschunterdrückung),</t>
  </si>
  <si>
    <t>MPEG4 Kompression, 720x576 Pixel - 25Bilder/Sek.,</t>
  </si>
  <si>
    <t>NTD-4101</t>
  </si>
  <si>
    <t>1/4" CCD Netzwerkkamera, Farbe, 430 TVL,</t>
  </si>
  <si>
    <t xml:space="preserve">schutz, 10-fach motorgesteuerte Zoom-Optik, </t>
  </si>
  <si>
    <t xml:space="preserve">3,15 - 31,5mm, Blickwinkel horizontal 60°-6,5°, </t>
  </si>
  <si>
    <t>Schwenkbereich 359° - bis zu 120°/Sek.,</t>
  </si>
  <si>
    <t>60 Positionen speicherbar, 0,85 Lux Min.-Bel.,</t>
  </si>
  <si>
    <t>MPEG4 Kompr., 720x576 Pixel-25Bilder/Sek.,</t>
  </si>
  <si>
    <t>10-fach Motor-Zoom-Optik</t>
  </si>
  <si>
    <t>inkl. NT-Viewer Software + Aufzeichnungsoption,</t>
  </si>
  <si>
    <t>fernsteuerbar</t>
  </si>
  <si>
    <t>NTS-2104</t>
  </si>
  <si>
    <t>Quad Videoserver zum Anschluß von bis zu</t>
  </si>
  <si>
    <t>4 analogen Kameras über BNC-Videoeingänge,</t>
  </si>
  <si>
    <t>10/100 Mbit LAN Schnittstelle, RJ-45,</t>
  </si>
  <si>
    <t>Kompression MPEG4, max. Bildübertragungs-</t>
  </si>
  <si>
    <t xml:space="preserve">rate 50 Bilder/Sek., 25 Bilder/Sek. bei </t>
  </si>
  <si>
    <t xml:space="preserve">720x576 Pixel., 5Vdc, Lieferung inkl. Netzteil, </t>
  </si>
  <si>
    <t>inkl. NT-Viewer Software mit Aufzeichnungsoption</t>
  </si>
  <si>
    <t>DataCapture Box</t>
  </si>
  <si>
    <t>Objektiv wechselbar!</t>
  </si>
  <si>
    <r>
      <t xml:space="preserve">Objektiv </t>
    </r>
    <r>
      <rPr>
        <b/>
        <u val="single"/>
        <sz val="8"/>
        <rFont val="Arial"/>
        <family val="2"/>
      </rPr>
      <t>nicht</t>
    </r>
    <r>
      <rPr>
        <b/>
        <sz val="8"/>
        <rFont val="Arial"/>
        <family val="2"/>
      </rPr>
      <t xml:space="preserve"> wechselbar!</t>
    </r>
  </si>
  <si>
    <t>Gehäuse aus massivem Aluminiumguß mit 10mm</t>
  </si>
  <si>
    <t>Stärke, an den Endseiten 2 Flansche mit 10mm</t>
  </si>
  <si>
    <t>Stärke, IP 65, passende S/N-Köpfe lieferbar</t>
  </si>
  <si>
    <t>400 TVL Auflösung, 4 Video- &amp; Audio Eingänge,</t>
  </si>
  <si>
    <t>integrierter Audio-/ Videoumschalter, 230 Vac,</t>
  </si>
  <si>
    <t>Monitorhalterungen für CRT-Monitore</t>
  </si>
  <si>
    <t>Aufpreis für Betriebssystem Windows XP Professional</t>
  </si>
  <si>
    <t>IR-Scheinwerfer ermöglichen es S/W Kameras auch bei vollkommener Dunkelheit taghelle Bilder zu liefern.</t>
  </si>
  <si>
    <t>TG2Z3514FCS</t>
  </si>
  <si>
    <t>Multisignalverterteiler,</t>
  </si>
  <si>
    <r>
      <t>TG3Z3510</t>
    </r>
    <r>
      <rPr>
        <b/>
        <sz val="8"/>
        <color indexed="10"/>
        <rFont val="Arial"/>
        <family val="2"/>
      </rPr>
      <t>IR</t>
    </r>
  </si>
  <si>
    <t>TG10Z0513FCS</t>
  </si>
  <si>
    <r>
      <t>TG5Z8513FCS</t>
    </r>
    <r>
      <rPr>
        <b/>
        <sz val="8"/>
        <color indexed="10"/>
        <rFont val="Arial"/>
        <family val="2"/>
      </rPr>
      <t>IR</t>
    </r>
  </si>
  <si>
    <t>TG4Z2813FCS</t>
  </si>
  <si>
    <t>SMC-210FP</t>
  </si>
  <si>
    <t xml:space="preserve">     </t>
  </si>
  <si>
    <t xml:space="preserve">Abb.: OHEPS05 </t>
  </si>
  <si>
    <t>GV-IO 12 IN CARD</t>
  </si>
  <si>
    <t>GV-IO 12 OUT CARD</t>
  </si>
  <si>
    <t>1/4" hochauflösender Tag/Nacht High-Speed-Dom,</t>
  </si>
  <si>
    <t>GV-19"</t>
  </si>
  <si>
    <t>Optische Maus und PS2 - Tastatur für GV-Digitalrekorder</t>
  </si>
  <si>
    <t>(Microsoft oder Logitech)</t>
  </si>
  <si>
    <t>(Standard Windows XP Home)</t>
  </si>
  <si>
    <t>19"x1HE Rackgehäuse , 230 Vac</t>
  </si>
  <si>
    <t xml:space="preserve">1 Ein-/ 8 Ausgänge, 2 Ein-/ 4 Ausgänge, </t>
  </si>
  <si>
    <t>4 Ein-/ 2 Ausgänge, Tischpultgehäuse, 230 Vac</t>
  </si>
  <si>
    <t>VD4.8P</t>
  </si>
  <si>
    <t>VISU</t>
  </si>
  <si>
    <t>Mindestbeleuchtung 0,4 Lux/F 2.0, 12Vdc</t>
  </si>
  <si>
    <t>Video-Isolation-Unit - Entstörfilter zur Unter-</t>
  </si>
  <si>
    <t>drückung von Störungen im Videosignal</t>
  </si>
  <si>
    <t>Getaktetes Netzgerät, 230Vac/3-13,8 Vdc,</t>
  </si>
  <si>
    <t>OHEPS19</t>
  </si>
  <si>
    <t>OHEPS20</t>
  </si>
  <si>
    <t>2,5 A (bei 12 Vdc), Anschluß f. Bananenstecker,</t>
  </si>
  <si>
    <t>Tischstandgerät, kompakte Bauform</t>
  </si>
  <si>
    <t>YK-2B47</t>
  </si>
  <si>
    <t>für Gehäuse der HEM30 - Serie</t>
  </si>
  <si>
    <t>Farb-Monitore industrielle Ausführung mit Metallgehäuse</t>
  </si>
  <si>
    <t>WBJ</t>
  </si>
  <si>
    <t>SADT-100WM</t>
  </si>
  <si>
    <t>SADT-100CM</t>
  </si>
  <si>
    <t>Integr. 22-fach Motorzoom, (3,6-79,2 mm)</t>
  </si>
  <si>
    <t>und 10-fach Digitalzoom, Gegenlicht-</t>
  </si>
  <si>
    <t>kompensation, Autofocus man./autom.</t>
  </si>
  <si>
    <t>Objekte), Abm.: 57(B)x54(H)x121,3(T)mm</t>
  </si>
  <si>
    <r>
      <t xml:space="preserve">Schwenk-Neigevorrichtungen </t>
    </r>
    <r>
      <rPr>
        <b/>
        <sz val="8"/>
        <color indexed="8"/>
        <rFont val="Arial"/>
        <family val="2"/>
      </rPr>
      <t>(Telemetriesteuerung siehe Kreuzschienensysteme)</t>
    </r>
  </si>
  <si>
    <t>mit IR-LED</t>
  </si>
  <si>
    <t>1/4" Miniatur-Farbkamera, 380 TVL, 12 Vdc,</t>
  </si>
  <si>
    <t>TC-5874-3,6</t>
  </si>
  <si>
    <t>GV-VS01/02</t>
  </si>
  <si>
    <t>Video-Server mit kompakten Abmessungen,</t>
  </si>
  <si>
    <t>Anschluß von 1 oder 2 Kameras,Web-Interface</t>
  </si>
  <si>
    <t>für LAN oder Internet, optional WLAN, Kamera-</t>
  </si>
  <si>
    <t>steuerung über RS-485, Alarm Ein- und Aus-</t>
  </si>
  <si>
    <t>Lösung Kameraanbindung über TCP/IP),</t>
  </si>
  <si>
    <t>gänge, Anbindung an GV-Rekorder (Hybrid-</t>
  </si>
  <si>
    <t>Stand-Alone Betrieb als WebServer und Auf-</t>
  </si>
  <si>
    <t>zeichnung auf optionale USB-Festplatte,</t>
  </si>
  <si>
    <t>Spannungsversorgung 12Vdc, inkl. Netzteil</t>
  </si>
  <si>
    <t>G50IRWB36</t>
  </si>
  <si>
    <t>für Betrieb mit GV-VS01/02 vorbereitet,</t>
  </si>
  <si>
    <t>Spannungsversorgung über VideoServer</t>
  </si>
  <si>
    <t>Zusätzliche 500GB Festplatte, inkl. Einbau, Test und Konfiguration</t>
  </si>
  <si>
    <t>Stand Alone Harddiskrecorder</t>
  </si>
  <si>
    <t>High Performance Harddiskrekorder, SANYO</t>
  </si>
  <si>
    <t>Kameraverwaltung</t>
  </si>
  <si>
    <t>Alarm, Text, Multiscreen, Videosensorik,</t>
  </si>
  <si>
    <t>TRF-PA1500</t>
  </si>
  <si>
    <t>HS-128-7</t>
  </si>
  <si>
    <t>Gelenk zur einfachen Kameraausrichtung,</t>
  </si>
  <si>
    <t>Kunststoff hellgrau, Länge ca. 160mm</t>
  </si>
  <si>
    <t>SCC-C6403P</t>
  </si>
  <si>
    <r>
      <t xml:space="preserve">Schwenkbereich 0-350° </t>
    </r>
    <r>
      <rPr>
        <b/>
        <sz val="8"/>
        <rFont val="Arial"/>
        <family val="2"/>
      </rPr>
      <t>(mit Anschlag)</t>
    </r>
  </si>
  <si>
    <t>digitales 10-fach Zoom, 128 Positionen speicherbar,</t>
  </si>
  <si>
    <t>Schwenkgeschw. bei Positionsanfahrt 400°/Sek</t>
  </si>
  <si>
    <r>
      <t xml:space="preserve">24Vac, </t>
    </r>
    <r>
      <rPr>
        <b/>
        <sz val="8"/>
        <rFont val="Arial"/>
        <family val="2"/>
      </rPr>
      <t>32-fach optisches Zoom, 3,55-113 mm,</t>
    </r>
  </si>
  <si>
    <t>BNC Crimpstecker, andere Längen a.A.</t>
  </si>
  <si>
    <t>Abm.: 430(B)x97,5(H)x284(T)mm</t>
  </si>
  <si>
    <t>VHS, Aufnahmezeiten: 3-960 Std.,</t>
  </si>
  <si>
    <t>SVR-960PRT</t>
  </si>
  <si>
    <t>Alarmstart, 230Vac,</t>
  </si>
  <si>
    <t>Lieferung inkl. Montagebügel und Sonnendach</t>
  </si>
  <si>
    <t>AU-PHC01</t>
  </si>
  <si>
    <t>High-Speed PTZ Kamerastationen mit IR-Scheinwerfer</t>
  </si>
  <si>
    <t>1/4" Miniatur-Farbkamera mit 3,7mm Nadelöhroptik,</t>
  </si>
  <si>
    <t>Montagebügel, anschlußfertig mit Stecker:</t>
  </si>
  <si>
    <t>380 TVL, 12 Vdc, Mindestbel. 1 Lux/F 1.2,</t>
  </si>
  <si>
    <t>SCC-B5203P</t>
  </si>
  <si>
    <t>Hochauflösende Miniatur Domkamera mit</t>
  </si>
  <si>
    <t>Mindestbeleuchtung 0,4 Lux, IP 66,</t>
  </si>
  <si>
    <t>Durchmesser 150mm, Höhe 121mm</t>
  </si>
  <si>
    <t>SCC-B5393P</t>
  </si>
  <si>
    <t>PSU-5A</t>
  </si>
  <si>
    <t>Video-Cinch, Stromversorgung Hohlstecker</t>
  </si>
  <si>
    <t>Wetterschutzgehäuse mit Sonnendach und Heizung - Videotec</t>
  </si>
  <si>
    <t>Kameraschutzgehäuse mit seitlichem Öffnungsmechanismus</t>
  </si>
  <si>
    <t>BR-8119E</t>
  </si>
  <si>
    <t>Wandarm mit innenliegender Kabelführung -</t>
  </si>
  <si>
    <t>Achtung: kein seitlicher Ausgang</t>
  </si>
  <si>
    <t>HS-8010H</t>
  </si>
  <si>
    <t>mit seitlichem Öffnungsmechanismus,</t>
  </si>
  <si>
    <t>nutzbare Innenabm.: 76(B)x72(H)x235(T)mm</t>
  </si>
  <si>
    <t>Heizung 230Vac, Sonnendach, Kabelführung</t>
  </si>
  <si>
    <t>nur durch Montagearm möglich,</t>
  </si>
  <si>
    <t>Farbkameras SAMSUNG</t>
  </si>
  <si>
    <t>Farbkameras Diverse</t>
  </si>
  <si>
    <t>- Remote Desktop</t>
  </si>
  <si>
    <t>Lichtempfindlichkeit: Farbe 0,3 Lux, 0,06 Lux im</t>
  </si>
  <si>
    <t>S/W Modus, 230 Vac</t>
  </si>
  <si>
    <t>SCC-B2091P</t>
  </si>
  <si>
    <t>Farbkameras SANYO</t>
  </si>
  <si>
    <t>Farbkameras GANZ</t>
  </si>
  <si>
    <t>anschlußfertig in Wetterschutzgehäuse</t>
  </si>
  <si>
    <t>DVRS-08LD</t>
  </si>
  <si>
    <t>USB, integrierter DVD-Writer,</t>
  </si>
  <si>
    <t>MPEG4 Harddiskrecorder für 8 Kameras,</t>
  </si>
  <si>
    <t>720x576 Pixel ..... 50 Bilder/Sek.</t>
  </si>
  <si>
    <t>320x240 Pixel ....200 Bilder/Sek.</t>
  </si>
  <si>
    <t>Mobiler MPEG4 Rekorder mit TFT Display</t>
  </si>
  <si>
    <t>MPEG4 Digitalrekorder für 16 Kameras, LAN</t>
  </si>
  <si>
    <t>(MPEG4), Aufzeichnung 200 Bilder/Sek. (CIF),</t>
  </si>
  <si>
    <t>50 Bilder/Sek. (DIF), Videosensorik, Daten-</t>
  </si>
  <si>
    <t>integrierter CD-Brenner für Bildauslagerungen,</t>
  </si>
  <si>
    <t>Abb.: VCC-ZX400P</t>
  </si>
  <si>
    <r>
      <t>INHALTSVERZEICHNIS</t>
    </r>
    <r>
      <rPr>
        <sz val="10"/>
        <color indexed="8"/>
        <rFont val="Arial"/>
        <family val="2"/>
      </rPr>
      <t xml:space="preserve">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Auswahl durch Klick auf Bild oder Text</t>
    </r>
  </si>
  <si>
    <t>Miniatur-Objektive</t>
  </si>
  <si>
    <t>3,5-10,5mm/F1.0, Blickw. horiz.: 81,6 - 27,2°</t>
  </si>
  <si>
    <t>YK-264K</t>
  </si>
  <si>
    <t>YK-564K</t>
  </si>
  <si>
    <t>Abb.: YK-564K mit Optik</t>
  </si>
  <si>
    <t>Art.Nr. 4699</t>
  </si>
  <si>
    <t>Wechselrahmen zum Einbau in Standard-PC</t>
  </si>
  <si>
    <t>Preisgruppe 1</t>
  </si>
  <si>
    <t>Abb.: YK-264K mit Optik</t>
  </si>
  <si>
    <t>IP Lösungen GV-Serie</t>
  </si>
  <si>
    <t>GV-IPCAM-1.3M</t>
  </si>
  <si>
    <t>1/4" CCD Farb- S/W Kamera, 540 TVL, 52dB,</t>
  </si>
  <si>
    <t>VCC-ZM600P</t>
  </si>
  <si>
    <t>VCC-ZX600P</t>
  </si>
  <si>
    <t>30-fach Motorzoom, (3,5-105 mm) und 16-fach</t>
  </si>
  <si>
    <t>Abm.: 56(B)x75(H)x158(T)mm</t>
  </si>
  <si>
    <t>Dual Codec - unterstüzt 2 Codecs:</t>
  </si>
  <si>
    <t>MPEG4: max. 30 Bilder/s: VGA, QVGA, CIF, QCIF</t>
  </si>
  <si>
    <t>Auslaufmodell</t>
  </si>
  <si>
    <t>IP-Megapixel Kamera, 1/3" SONY Progressive CCD,</t>
  </si>
  <si>
    <t>Anbindung an GV-Systeme über NVR-GV Dongle</t>
  </si>
  <si>
    <t>Mindestbeleuchtung 0,2 Lux/F 1.2,</t>
  </si>
  <si>
    <t xml:space="preserve">Verwaltungs- und Aufzeichnungssoftware für bis </t>
  </si>
  <si>
    <t>NVR-GV-4</t>
  </si>
  <si>
    <t>NVR-GV-8</t>
  </si>
  <si>
    <t>NVR-GV-16</t>
  </si>
  <si>
    <t>wie NVR-GV-4, jedoch für bis zu 8 Kameras</t>
  </si>
  <si>
    <t>wie NVR-GV-4, jedoch für bis zu 16 Kameras</t>
  </si>
  <si>
    <r>
      <t xml:space="preserve">zu </t>
    </r>
    <r>
      <rPr>
        <b/>
        <sz val="8"/>
        <color indexed="12"/>
        <rFont val="Arial"/>
        <family val="2"/>
      </rPr>
      <t>4 IP-Kameras</t>
    </r>
    <r>
      <rPr>
        <sz val="8"/>
        <rFont val="Arial"/>
        <family val="2"/>
      </rPr>
      <t xml:space="preserve"> der GV-Serie, donglegeschützt,</t>
    </r>
  </si>
  <si>
    <t>mit dem Dongle können GV-IP Kameras auch an</t>
  </si>
  <si>
    <t>Digitalrekorder der GV-Serie angebunden werden.</t>
  </si>
  <si>
    <t>1/3" S/W Türspionkamera mit Super-Weitwinkel-</t>
  </si>
  <si>
    <t>optik, 420 TVL, 0,05 Lux/F 2.0, 9-15 Vdc,</t>
  </si>
  <si>
    <t>Halterungen für TFT-Monitore</t>
  </si>
  <si>
    <t>3,5 - 8,0 mm</t>
  </si>
  <si>
    <t>Objektivberechnung</t>
  </si>
  <si>
    <t>8 S/W oder Farbkameras, Tischpultgerät,</t>
  </si>
  <si>
    <t>Objektivblickwinkel: 140° horizontal, 120° vertikal,</t>
  </si>
  <si>
    <t>170° diagonal, für Einbau in Türblätter von</t>
  </si>
  <si>
    <t>37 - 70mm Stärke (über Gewinde einstellbar)</t>
  </si>
  <si>
    <t>KPC-S190S</t>
  </si>
  <si>
    <t>Kameragehäuse</t>
  </si>
  <si>
    <t>S/W Monitore  - industrielle Ausführung mit Metallgehäuse</t>
  </si>
  <si>
    <t>Vorteils-Pack:</t>
  </si>
  <si>
    <r>
      <t>200 GB Wechselfestplatte für Cam</t>
    </r>
    <r>
      <rPr>
        <sz val="8"/>
        <color indexed="10"/>
        <rFont val="Arial"/>
        <family val="2"/>
      </rPr>
      <t>Disk</t>
    </r>
  </si>
  <si>
    <r>
      <t>320 GB Wechselfestplatte für Cam</t>
    </r>
    <r>
      <rPr>
        <sz val="8"/>
        <color indexed="10"/>
        <rFont val="Arial"/>
        <family val="2"/>
      </rPr>
      <t>Disk</t>
    </r>
  </si>
  <si>
    <t>- Miniatur Weitwinkeloptik 3,6mm, Fixblende</t>
  </si>
  <si>
    <t>- Kamerahalter für Wand-/Deckenmontage</t>
  </si>
  <si>
    <t>und Montagearm</t>
  </si>
  <si>
    <t xml:space="preserve">S/W Kameras für Standard Anwendungen </t>
  </si>
  <si>
    <t>High-Performance S/W Kameras</t>
  </si>
  <si>
    <t>wie VK-133W, jedoch</t>
  </si>
  <si>
    <t>GV-LPR 1</t>
  </si>
  <si>
    <t>GV-LPR 2</t>
  </si>
  <si>
    <t>GV-LPR 4</t>
  </si>
  <si>
    <t>Kennzeichenerkennung für eine Kamera - GV-PRO erforderlich</t>
  </si>
  <si>
    <t>Kennzeichenerkennung für 2 Kameras - GV-PRO erforderlich</t>
  </si>
  <si>
    <t>Kennzeichenerkennung für bis zu 4 Kameras - GV-PRO erforderlich</t>
  </si>
  <si>
    <t>Platinenkameras für Einbau</t>
  </si>
  <si>
    <t>Für Innen- und Außeneinsatz, Gew. 1,2 Kg</t>
  </si>
  <si>
    <t>Wetterschutzgehäuse, Sonnendach und Heizung</t>
  </si>
  <si>
    <t xml:space="preserve">2,8 - 12,0 mm </t>
  </si>
  <si>
    <t>2,8-12 mm/F1.3, Blickw. horiz.: 98,2 - 23,8°</t>
  </si>
  <si>
    <t>Abm.: 444(H)x490(B)x482(T)mm, 25Kg</t>
  </si>
  <si>
    <t xml:space="preserve">3,5 - 10,5 mm </t>
  </si>
  <si>
    <r>
      <t xml:space="preserve">1/3" Objektive mit variabler Brennweite - Standard - </t>
    </r>
    <r>
      <rPr>
        <i/>
        <sz val="8"/>
        <color indexed="8"/>
        <rFont val="Arial"/>
        <family val="2"/>
      </rPr>
      <t>Blickwinkel für 1/3" Kameras</t>
    </r>
  </si>
  <si>
    <t>3,5-8,0mm/F1.4, Blickw. horiz.: 77,5-35,4°</t>
  </si>
  <si>
    <t>5,0-50mm/F1.3, Blickw. horiz.: 51,8 - 5,6°</t>
  </si>
  <si>
    <t>Wand- Deckenhalter für Kameras im Innen-</t>
  </si>
  <si>
    <t>wie DBH24K1F028, jedoch untere Dom-</t>
  </si>
  <si>
    <t>und Halterung bitte extra bestellen !</t>
  </si>
  <si>
    <r>
      <t xml:space="preserve">Plexiglas, </t>
    </r>
    <r>
      <rPr>
        <b/>
        <sz val="8"/>
        <rFont val="Arial"/>
        <family val="2"/>
      </rPr>
      <t>Einbauadapter für Kamera</t>
    </r>
  </si>
  <si>
    <t>Hochleistungs LED-Infrarotscheinwerfer</t>
  </si>
  <si>
    <t>Durchmesser: 80mm</t>
  </si>
  <si>
    <t>Mini-Kameras und versteckte</t>
  </si>
  <si>
    <t>Hoher Wirkungsgrad und Reichweite, geringe Leistungsaufnahme, lange Lebensdauer, wetterfest ...</t>
  </si>
  <si>
    <t>LED Scheinwerfer, 880nm, Abstrahlwinkel 50°,</t>
  </si>
  <si>
    <t>YK-9041</t>
  </si>
  <si>
    <t>integrierte Vario-Optik 4,0 - 9,0mm, Auto Iris,</t>
  </si>
  <si>
    <t>VKA-4090VF4</t>
  </si>
  <si>
    <t>Zoom und Focus extern einstellbar,</t>
  </si>
  <si>
    <r>
      <t xml:space="preserve">1/3" SONY Super HAD CCD, </t>
    </r>
    <r>
      <rPr>
        <b/>
        <sz val="8"/>
        <rFont val="Arial"/>
        <family val="2"/>
      </rPr>
      <t>540 TVL,</t>
    </r>
  </si>
  <si>
    <t>Lieferung inkl. Sonnendach und Montagekonsole,</t>
  </si>
  <si>
    <t>Spannungsversorgung 12Vdc - 500mA (ohne Netzteil)</t>
  </si>
  <si>
    <t>IR - Zuschaltung über Dämmerungsschalter,</t>
  </si>
  <si>
    <t>Ausleuchtung bei mittlerer Reflektion 20-25m,</t>
  </si>
  <si>
    <t>54 IR-LED - Nennreichweite 50m, realistische</t>
  </si>
  <si>
    <t>Semi-Diskreter Miniatur-LED Scheinwerfer,</t>
  </si>
  <si>
    <t xml:space="preserve">wetterfest, IP 67, integr. Dämmerungsschalter, </t>
  </si>
  <si>
    <t>niedere Eigenerwärmung, LED im sichtbaren</t>
  </si>
  <si>
    <t>YK-2R85VF3</t>
  </si>
  <si>
    <t>mit Vario-AI</t>
  </si>
  <si>
    <t>IP-Megapixel Kamera mit Tag/Nachtumschaltung</t>
  </si>
  <si>
    <t>und integrierter Vario-Optik 3,3-12mm,</t>
  </si>
  <si>
    <t>GV-IPCAM-1.3TN</t>
  </si>
  <si>
    <t>Mindestbeleuchtung 0,02 Lux/F 1.2,</t>
  </si>
  <si>
    <t>Bereich, Durchmesser 55mm, MTBF 6000 Std,</t>
  </si>
  <si>
    <t>Abstrahlwinkel 70°, Nennreichweite 10m,</t>
  </si>
  <si>
    <t>Kamera VCC-6585P + Variooptik TG3Z2910FCS</t>
  </si>
  <si>
    <t>12Vdc - 200mA, inkl. Montagebügel</t>
  </si>
  <si>
    <t>GV-NET I/O Card erforderlich !</t>
  </si>
  <si>
    <t>SHG-120</t>
  </si>
  <si>
    <t>Innengehäuse für Samsung Speed Dome zur</t>
  </si>
  <si>
    <t>Passiver galvanischer Videotrenntrafo</t>
  </si>
  <si>
    <t>keine Spannungsversorgung erforderlich</t>
  </si>
  <si>
    <t>Wand- oder Deckenmontage, ohne Halterung</t>
  </si>
  <si>
    <t xml:space="preserve">Masthalterung für Masten mit Durchmesser &gt;80mm </t>
  </si>
  <si>
    <t>Wandhalter SADT-100WM erforderlich</t>
  </si>
  <si>
    <t>können auch Kreuzschienen-Bedienpulte</t>
  </si>
  <si>
    <t>anderer Fabrikate eingesetzt werden</t>
  </si>
  <si>
    <t>VD8.16P -19"</t>
  </si>
  <si>
    <t>2-Draht Videoübertragung - Passiv</t>
  </si>
  <si>
    <t>2-Draht Videoübertragung - Aktiv</t>
  </si>
  <si>
    <r>
      <t xml:space="preserve">Zubehör: </t>
    </r>
    <r>
      <rPr>
        <sz val="8"/>
        <rFont val="Arial"/>
        <family val="2"/>
      </rPr>
      <t>S/N-Kopf aus AISI 316 Stahl</t>
    </r>
  </si>
  <si>
    <t>18mm dickes kugelsicheres Frontglas</t>
  </si>
  <si>
    <t>eingehängt werden, unterstützt Vesa Standard</t>
  </si>
  <si>
    <t>neigbar, unterstützt Vesa Standard 75x75mm</t>
  </si>
  <si>
    <t>SCC-2000P</t>
  </si>
  <si>
    <t>Samsung System Bedienpult mit integriertem</t>
  </si>
  <si>
    <t>5,7" Touch-Screen und Joystick zur Kamera-</t>
  </si>
  <si>
    <t>steuerung, integrierte Jog-Shuttle Steuerung,</t>
  </si>
  <si>
    <t>Tischpultgehäuse 428(B)x206(T)x288(H)mm,</t>
  </si>
  <si>
    <t>Lieferung inkl. Netzteil</t>
  </si>
  <si>
    <t xml:space="preserve">auf Anfrage </t>
  </si>
  <si>
    <t>CamTel SVR 4</t>
  </si>
  <si>
    <t>Bildübertragung für bis zu 4 Kameras</t>
  </si>
  <si>
    <t>Modem und Netzwerkanschluß, inkl. Empfangs-</t>
  </si>
  <si>
    <t>software für Personal PC (Windows Software)</t>
  </si>
  <si>
    <t>540 TVL horizontal, 470.000 Bildpunkte,</t>
  </si>
  <si>
    <t>Auflösung 540TVL im Farbe- und  S/W Modus,</t>
  </si>
  <si>
    <t>Ereignisgesteuerter Verbindungsaufbau mittels</t>
  </si>
  <si>
    <t>GV-DVR600-M4</t>
  </si>
  <si>
    <t>GV-DVR600-M8</t>
  </si>
  <si>
    <t>GV-DVR600-M16</t>
  </si>
  <si>
    <t>GV-DVR650-M4</t>
  </si>
  <si>
    <t>KPC-132C</t>
  </si>
  <si>
    <t>YK-2H85LVR3</t>
  </si>
  <si>
    <t>1/3" Domekamera, Tag/Nacht mit IR-LED, Vario-Optik,</t>
  </si>
  <si>
    <t>GV-DVR650-M8</t>
  </si>
  <si>
    <t>GV-DVR650-M16</t>
  </si>
  <si>
    <t>GV-DVR800-M4</t>
  </si>
  <si>
    <t>GV-DVR1120-M8</t>
  </si>
  <si>
    <t>GV-DVR1120-M16</t>
  </si>
  <si>
    <t>Videoentzerrverstärker, Videosignalverteiler</t>
  </si>
  <si>
    <t>GV-PRO1120-D8</t>
  </si>
  <si>
    <t>GV-PRO1120-D16</t>
  </si>
  <si>
    <t>GV-PRO1240-D8</t>
  </si>
  <si>
    <t>GV-PRO1240-D16</t>
  </si>
  <si>
    <t>GV-PRO1480-D16</t>
  </si>
  <si>
    <t>- Matrix-View - bis zu 64 Live-Bilder pro Monitor</t>
  </si>
  <si>
    <t>- Bis zu 4 Monitore (256 Kameras) werden unterstützt</t>
  </si>
  <si>
    <t>Zentralensoftware - bis zu 256 Kameras</t>
  </si>
  <si>
    <t xml:space="preserve">Alarmkontakt, Motion Detection, technischer Alarm </t>
  </si>
  <si>
    <t>und Routineruf, Lieferung ohne Modem</t>
  </si>
  <si>
    <t>CamTel SVR 10</t>
  </si>
  <si>
    <t>CamDisk SVR 4</t>
  </si>
  <si>
    <t>Digitaler Bildspeicher und Bildübertragung für</t>
  </si>
  <si>
    <t>PSU-PD1218</t>
  </si>
  <si>
    <t>Semi-Diskreter LED Scheinwerfer mit hoher</t>
  </si>
  <si>
    <t>gesteuert über Kontakte oder integierte Video-</t>
  </si>
  <si>
    <t xml:space="preserve">EUR </t>
  </si>
  <si>
    <t>CamDisk SVR 10</t>
  </si>
  <si>
    <t>bereich, Auslegerlänge 144mm, Farbe Weiß</t>
  </si>
  <si>
    <t>bei entfernen des Sonnendaches auch für</t>
  </si>
  <si>
    <t>Wandmontagekonsole für Wetterschutzgehäuse</t>
  </si>
  <si>
    <t>HEB32K1</t>
  </si>
  <si>
    <t>HEM30 und HEB32 Serie, Alu-Druckguß,</t>
  </si>
  <si>
    <t>HEM30, HEB32 und Verso Serie, Alu-Druckguß,</t>
  </si>
  <si>
    <t>Länge 265mm, Tragkraft 25 Kg</t>
  </si>
  <si>
    <t>Länge 226mm, Tragkraft 25 Kg</t>
  </si>
  <si>
    <t>Mastschelle für Monatgekonsole WBM und WBJ,</t>
  </si>
  <si>
    <t>wie HEM30K1, jedoch</t>
  </si>
  <si>
    <t>DBH04</t>
  </si>
  <si>
    <t>DPTCH</t>
  </si>
  <si>
    <t>DBH03</t>
  </si>
  <si>
    <t>Wandhalter für Domgehäuse,</t>
  </si>
  <si>
    <t>DBH24 - Serie</t>
  </si>
  <si>
    <t>Masthalterung für Domgehäuse,</t>
  </si>
  <si>
    <t>Wandhalter DBH24 erforderlich</t>
  </si>
  <si>
    <t>Deckenhalterung für Domgehäuse</t>
  </si>
  <si>
    <t>Länge 905mm</t>
  </si>
  <si>
    <t>Domgehäuse zum Einbau von Standard-</t>
  </si>
  <si>
    <t>oder Hochgeschwindigkeits-Domkameras,</t>
  </si>
  <si>
    <t xml:space="preserve">Ausführung untere Halbkugel aus klarem </t>
  </si>
  <si>
    <t>ODBH24K ...</t>
  </si>
  <si>
    <r>
      <t>1/3" Asphärische Vario-Objektive -</t>
    </r>
    <r>
      <rPr>
        <i/>
        <sz val="9"/>
        <color indexed="10"/>
        <rFont val="Arial"/>
        <family val="2"/>
      </rPr>
      <t xml:space="preserve"> </t>
    </r>
    <r>
      <rPr>
        <i/>
        <sz val="8"/>
        <color indexed="8"/>
        <rFont val="Arial"/>
        <family val="2"/>
      </rPr>
      <t>Blickwinkel für 1/3" Kameras</t>
    </r>
  </si>
  <si>
    <t>Videokreuzschiene, 19" Rack-Einbau geeignet,</t>
  </si>
  <si>
    <t>Abb.: SW328 + DCJ</t>
  </si>
  <si>
    <t>DCJ</t>
  </si>
  <si>
    <t>DCK</t>
  </si>
  <si>
    <t>8 Bedienpulte anschließbar, Alarmkontakte,</t>
  </si>
  <si>
    <t>Kreuzschienenbedienpult für Videotec Kreuz-</t>
  </si>
  <si>
    <t>schienen mit beleuchtetem 4 Zeilen Display,</t>
  </si>
  <si>
    <t>RS-485 Schnttstelle f. Kreuzschienensteuerung,</t>
  </si>
  <si>
    <t>- Vario-Optik 3,5-8mm, manuelle Blende</t>
  </si>
  <si>
    <t>YK-264KV</t>
  </si>
  <si>
    <t>Vorteils-Pack mit Eco-Objektiv</t>
  </si>
  <si>
    <t>PSU-FL2000</t>
  </si>
  <si>
    <t>PSU-FL4800</t>
  </si>
  <si>
    <t>Schaltnetzteil 230Vac/12Vdc - 2000mA</t>
  </si>
  <si>
    <t>Schaltnetzteil 230Vac/12Vdc - 4800mA</t>
  </si>
  <si>
    <t>BNC-Cinch-2</t>
  </si>
  <si>
    <t>Adapter von BNC auf Chinch</t>
  </si>
  <si>
    <t>Vorteils-Pack mit Vario-Objektiv</t>
  </si>
  <si>
    <t>SCC-C4201P</t>
  </si>
  <si>
    <t>Mindestbeleuchtung 2 Lux (0,3 Lux Sens up x4)</t>
  </si>
  <si>
    <t>Abm.: 59.5(B) X 60.5(H) X 109.5(T) mm</t>
  </si>
  <si>
    <t>YK-564KV</t>
  </si>
  <si>
    <t>Brennweite 3,6mm, Mindestbel. 0,5 Lux/F 2.0,</t>
  </si>
  <si>
    <t>1/4" Farb-Platinenkamera mit Mini-Objektiv,</t>
  </si>
  <si>
    <t>YK-2048</t>
  </si>
  <si>
    <t>0,5 Lux/F 2.0, Speziell für versteckten Einbau !</t>
  </si>
  <si>
    <t>RS-232 Schnittstelle für Verbindung mit PC</t>
  </si>
  <si>
    <t>(Konfiguration Pult und Firmwareupgrade)</t>
  </si>
  <si>
    <t>wie DCK, jedoch zusätzlich 3-Achsen Joy-</t>
  </si>
  <si>
    <t>stick für Kamerasteuerung - Unterstützung</t>
  </si>
  <si>
    <t>der meisten Domeprotokolle</t>
  </si>
  <si>
    <t>Mini Kreuzschienenen (Lieferzeit 2-4 Wochen !)</t>
  </si>
  <si>
    <t>SM82A</t>
  </si>
  <si>
    <t xml:space="preserve">Steckernetzteil 230Vac/12Vdc, 700mA, </t>
  </si>
  <si>
    <t xml:space="preserve">Video-Minimatrix,  8 Eingänge auf 2 Ausgänge, </t>
  </si>
  <si>
    <t>Textgenerator, 8 Alarmeingänge, bis zu 2 ext.</t>
  </si>
  <si>
    <t>Bedienpulte anschließbar, Kamerafernsteuerung</t>
  </si>
  <si>
    <t>vandalismusschutz, hochauflösend, 470 TVL,</t>
  </si>
  <si>
    <t>über RS485 oder Koax (je nach Telemetrieempf.)</t>
  </si>
  <si>
    <t>SM84A</t>
  </si>
  <si>
    <t>wie SM82A, jedoch</t>
  </si>
  <si>
    <t>G25-W10SP</t>
  </si>
  <si>
    <t>Wetterfeste Mini-Speed-Domekamera, RS-485,</t>
  </si>
  <si>
    <t>8 Eingänge auf bis zu 4 Ausgänge,</t>
  </si>
  <si>
    <t>erweiterbar auf 16 Eingänge</t>
  </si>
  <si>
    <t>SMEX8</t>
  </si>
  <si>
    <t>Erweiterungs-Karte für SM84A,</t>
  </si>
  <si>
    <t>zusätliche 8 Eingänge (Gesamt 16 Eingänge)</t>
  </si>
  <si>
    <t>DCBD</t>
  </si>
  <si>
    <t>Abgesetztes Bedienpult für SM82 und SM84</t>
  </si>
  <si>
    <t>Kreuzschiene (RS-485)</t>
  </si>
  <si>
    <t>DCTEL</t>
  </si>
  <si>
    <t xml:space="preserve"> </t>
  </si>
  <si>
    <t>AA</t>
  </si>
  <si>
    <t>Auf Anfrage</t>
  </si>
  <si>
    <t>voller Preis</t>
  </si>
  <si>
    <t>EK-STR</t>
  </si>
  <si>
    <t>wie DCBD, jedoch zusätzlich Kamerafern-</t>
  </si>
  <si>
    <t>steuerung über Telemtrie-Empfänger (RS-485)</t>
  </si>
  <si>
    <t>in Verbindung mit DTRX3+DTCOAX Kamera-</t>
  </si>
  <si>
    <t>steuerung über Videoleitung !</t>
  </si>
  <si>
    <t>DCIR</t>
  </si>
  <si>
    <t>Mastschelle für Montagekosole PTB, Aluguß,</t>
  </si>
  <si>
    <t>Infrarot-Fernbedienung für SM82 und SM84</t>
  </si>
  <si>
    <t>Leitungen (z.B. KAT5), max. 200m, Preis pro Stk.</t>
  </si>
  <si>
    <t>über Personal Computer programmierbar</t>
  </si>
  <si>
    <t>DCRE485</t>
  </si>
  <si>
    <t>RS-485 Datenmultiplexer, 1 Eingang für Bedien-</t>
  </si>
  <si>
    <t>pult (RS-485) und 8 Ausgänge (RS-485) für</t>
  </si>
  <si>
    <t>sternförmige Verkabelung zu Telemetriereceiver</t>
  </si>
  <si>
    <t>DTMRX</t>
  </si>
  <si>
    <t>13VG20100AS</t>
  </si>
  <si>
    <t>BNC Videoeingang durchschleifbar,</t>
  </si>
  <si>
    <t>Auflösung VGA 1280 x 1024 Pixel,</t>
  </si>
  <si>
    <t>Professioneller 17" TFT LCD Monitor,</t>
  </si>
  <si>
    <t>Schutzglas - Kontrastscheibe,</t>
  </si>
  <si>
    <t>wie SMT-1721P, jedoch</t>
  </si>
  <si>
    <t>19" Bildschirmdiagonale</t>
  </si>
  <si>
    <t>DVC542X</t>
  </si>
  <si>
    <t>GV-DVR650-Serie- 50 Bilder/s, 500GB HD, CD, VGA</t>
  </si>
  <si>
    <t>GV-DVR800-Serie - 100 Bilder/s, 500GB HD, CD, VGA</t>
  </si>
  <si>
    <t>GV-DVR1120-Serie - 100 Bilder/s, 500GB HD, Real Time Display</t>
  </si>
  <si>
    <t>SCC-C4205P</t>
  </si>
  <si>
    <t>Spannungsversorgung 12 Vdc</t>
  </si>
  <si>
    <t>1/4" CCD Tag/Nacht Kamera, 480 TVL, WDR,</t>
  </si>
  <si>
    <t>S/W Modus, 22-fach Zoom-Optik, 3,6-79,2mm,</t>
  </si>
  <si>
    <t>10-fach Digitalzoom, Gegenlichtkompensation,</t>
  </si>
  <si>
    <t>Autofocus man./autom.</t>
  </si>
  <si>
    <t>Mikroprozessorgesteuerter Telemetrieempfänger,</t>
  </si>
  <si>
    <t>11 Funktionen für S/N-Kopf und Zoomobjektive +</t>
  </si>
  <si>
    <t>wahlweise 230 Vac oder 24 Vac erhältlich</t>
  </si>
  <si>
    <t>DTRX3</t>
  </si>
  <si>
    <t>1 zusätzlicher Steuerkontakt, IP56 Gehäuse</t>
  </si>
  <si>
    <t>BCV 140</t>
  </si>
  <si>
    <t>17 Funktionen für S/N-Kopf und Zoomobjektive +</t>
  </si>
  <si>
    <t>6 Zusatzfunktionen, IP56 Gehäuse, Speicherung</t>
  </si>
  <si>
    <t>von bis zu 14 Preset Positionen, 4 Alarmein-</t>
  </si>
  <si>
    <t>2,5" externe USB Festplatte, 250 GB,</t>
  </si>
  <si>
    <t>GV-VS320-2,5"</t>
  </si>
  <si>
    <t>PSU-2A</t>
  </si>
  <si>
    <t>Bananenstecker, Tischstandgerät, max. 2000mA</t>
  </si>
  <si>
    <t>Kamera ZC-Y12PH3 + Variooptik TG3Z2910FCS</t>
  </si>
  <si>
    <t>2,9-8,2mm/F 1.0, Auto-Iris, asphärische Linsen</t>
  </si>
  <si>
    <t>Wandhalter für Samsung Domgehäuse,</t>
  </si>
  <si>
    <t>Deckenhalter für Samsung Domgehäuse,</t>
  </si>
  <si>
    <r>
      <t>9"</t>
    </r>
    <r>
      <rPr>
        <sz val="8"/>
        <rFont val="Arial"/>
        <family val="2"/>
      </rPr>
      <t xml:space="preserve"> (23cm) S/W Monitor, 1000 TVL, 230 Vac</t>
    </r>
  </si>
  <si>
    <r>
      <t>12"</t>
    </r>
    <r>
      <rPr>
        <sz val="8"/>
        <rFont val="Arial"/>
        <family val="2"/>
      </rPr>
      <t xml:space="preserve"> (31cm) S/W Monitor, 1000 TVL, 230 Vac</t>
    </r>
  </si>
  <si>
    <t>Videoeingang durchschleifbar, Metallgeäuse,</t>
  </si>
  <si>
    <t>TPSK2</t>
  </si>
  <si>
    <t>- wie YK-264K, jedoch mit</t>
  </si>
  <si>
    <t xml:space="preserve">  Vario-Optik 3,5-8mm, manuelle Blende</t>
  </si>
  <si>
    <t>für hohe Bildqualität und Lichtempfindlichkeit</t>
  </si>
  <si>
    <t>Abm.: 222 x 238 x 250 mm, Gew. 4,7 Kg</t>
  </si>
  <si>
    <t>Abm.: 304 x 320 x 310 mm, Gew. 8 Kg</t>
  </si>
  <si>
    <t>CEM-09II</t>
  </si>
  <si>
    <t>CEM-12II</t>
  </si>
  <si>
    <t>CEM-15A</t>
  </si>
  <si>
    <r>
      <t>15"</t>
    </r>
    <r>
      <rPr>
        <sz val="8"/>
        <rFont val="Arial"/>
        <family val="2"/>
      </rPr>
      <t xml:space="preserve"> (38cm) S/W Monitor, 1200 TVL, 230 Vac</t>
    </r>
  </si>
  <si>
    <t>Video- und Audioeingang durchschleifbar,</t>
  </si>
  <si>
    <t>Abm.: 350 x 350 x 360 mm, Gew. 10,8 Kg</t>
  </si>
  <si>
    <t>WCM3A</t>
  </si>
  <si>
    <t>Deckenhalter für Verso- HEM und HEB</t>
  </si>
  <si>
    <t>Gehäuse, eckige Ausführung</t>
  </si>
  <si>
    <t>WCM4</t>
  </si>
  <si>
    <t>Deckenhalter nur für Verso-Gehäuse, runde</t>
  </si>
  <si>
    <t>geschwungene Ausführung, für innen-</t>
  </si>
  <si>
    <t>liegende Kabelführung</t>
  </si>
  <si>
    <t>YK-412F</t>
  </si>
  <si>
    <t>Hochauflösende 1/3" CCD Kamera, 230Vac</t>
  </si>
  <si>
    <t>1/3" SONY Super HAD CCD, 470 TVL, 0,2 Lux,</t>
  </si>
  <si>
    <t>Abm.: 60(B)x51(H)x130(T)mm,</t>
  </si>
  <si>
    <t>YK-412F-KV</t>
  </si>
  <si>
    <r>
      <t>Vorteils-Pack</t>
    </r>
    <r>
      <rPr>
        <b/>
        <sz val="8"/>
        <color indexed="8"/>
        <rFont val="Arial"/>
        <family val="2"/>
      </rPr>
      <t xml:space="preserve"> - Kamera-/Objektiv Set, 230V</t>
    </r>
  </si>
  <si>
    <t>Kamera YK-412F + Variooptik TG3Z2910FCS</t>
  </si>
  <si>
    <t>Hochauflösende, wetterfeste Tag/Nacht/IR Kamera,</t>
  </si>
  <si>
    <r>
      <t xml:space="preserve">470 TVL, Vario-Optik 3,7-12mm, Auto-Iris, </t>
    </r>
    <r>
      <rPr>
        <sz val="8"/>
        <rFont val="Arial"/>
        <family val="2"/>
      </rPr>
      <t>bei</t>
    </r>
  </si>
  <si>
    <t xml:space="preserve">schlechter Beleuchtung Zuschaltung von  </t>
  </si>
  <si>
    <t>IR-Leuchtdioden - Reichweite 10-20m, 12Vdc,</t>
  </si>
  <si>
    <t>HLC422X</t>
  </si>
  <si>
    <t>Durchmesser 94mm, Hohe 92mm</t>
  </si>
  <si>
    <t>HLC542X</t>
  </si>
  <si>
    <t>Durchmesser 118mm, Höhe 105mm</t>
  </si>
  <si>
    <t>BR-HLC400</t>
  </si>
  <si>
    <t>Wandmontagekonsole für HLC422X</t>
  </si>
  <si>
    <t>YK-232LVR3</t>
  </si>
  <si>
    <t>Hochauflösende Tag/Nacht/IR Kamera für Innen,</t>
  </si>
  <si>
    <t>IR-LED</t>
  </si>
  <si>
    <t>470 TVL, Vario-Optik 3,7-12mm, Auto-Iris,</t>
  </si>
  <si>
    <t>Vario-AI-DC</t>
  </si>
  <si>
    <r>
      <t>IR-Schwenkfilter</t>
    </r>
    <r>
      <rPr>
        <sz val="8"/>
        <rFont val="Arial"/>
        <family val="2"/>
      </rPr>
      <t>, bei schlechter Beleuchtung</t>
    </r>
  </si>
  <si>
    <t>Beleuchtung Zuschaltung von IR-Leuchtdioden -</t>
  </si>
  <si>
    <t>Reichweite 10-20m, 12Vdc</t>
  </si>
  <si>
    <t>Lieferung ohne Halterung / Netzteil</t>
  </si>
  <si>
    <t>YK-2C54</t>
  </si>
  <si>
    <t>Farbkamera mit Nadelöhroptik für Decken-</t>
  </si>
  <si>
    <t>einbau - Adapter für Deckenaufbau beiliegend,</t>
  </si>
  <si>
    <t>1/3" SONY CCD mit 380 Linien Auflösung,</t>
  </si>
  <si>
    <t>3,7mm Nadelöhroptik - Blickrichtung einstellbar,</t>
  </si>
  <si>
    <t>YK-2885</t>
  </si>
  <si>
    <t>wie TC-5874-3,6, jedoch hochauflösend,</t>
  </si>
  <si>
    <t>1/3" SONY Super HAD CCD, 470 TVL, 0,5 Lux</t>
  </si>
  <si>
    <t>AU-DUC422X</t>
  </si>
  <si>
    <t>Miniatur Domekamera für Einbau in abgehangene</t>
  </si>
  <si>
    <t>Decken, 1/4" Farb CCD Sensor, 420 TVL, 0,7 Lux,</t>
  </si>
  <si>
    <t>2,8mm Weitwinkeloptik (nicht wechselbar),</t>
  </si>
  <si>
    <t>Spannungsversorgung 12Vdc</t>
  </si>
  <si>
    <t>GV-IO USB BOX</t>
  </si>
  <si>
    <t>USB Box zum Anschluß an GV-System:</t>
  </si>
  <si>
    <t>16 Relais Ein- und Ausgänge, RS-485 Kamerasteuerung</t>
  </si>
  <si>
    <t>RYK-9120B</t>
  </si>
  <si>
    <t>MPEG4 miniatur Rekorder mit 2,5" TFT Monitor,</t>
  </si>
  <si>
    <t>Aufzeichnung auf Compact Flash Karte -</t>
  </si>
  <si>
    <t>max. 2GB, Betrieb wahlweise über Netzteil</t>
  </si>
  <si>
    <t>oder Batterien (nicht im Lieferumfang),</t>
  </si>
  <si>
    <t>Aufzeichnung Motion, Timer oder kontinuierlich,</t>
  </si>
  <si>
    <t>Auflösung max. 704x288, Abm.: 142,5x91x30mm</t>
  </si>
  <si>
    <t>2 GB CF-Card</t>
  </si>
  <si>
    <t>für RYK-9120B</t>
  </si>
  <si>
    <t>VMC-8214P</t>
  </si>
  <si>
    <t>13FG22IR</t>
  </si>
  <si>
    <t>2,2 mm</t>
  </si>
  <si>
    <r>
      <t>2,2mm Fixbrennweite</t>
    </r>
    <r>
      <rPr>
        <sz val="8"/>
        <rFont val="Arial"/>
        <family val="2"/>
      </rPr>
      <t>, Blickw. horiz.: 119°</t>
    </r>
  </si>
  <si>
    <r>
      <t xml:space="preserve">14" </t>
    </r>
    <r>
      <rPr>
        <sz val="8"/>
        <color indexed="8"/>
        <rFont val="Arial"/>
        <family val="2"/>
      </rPr>
      <t xml:space="preserve">(36cm) High Res. Farbmonitor, </t>
    </r>
    <r>
      <rPr>
        <b/>
        <sz val="8"/>
        <color indexed="8"/>
        <rFont val="Arial"/>
        <family val="2"/>
      </rPr>
      <t>400 TVL,</t>
    </r>
  </si>
  <si>
    <t>BNC und Y/C Eingang, Audio,</t>
  </si>
  <si>
    <t>Abm.: 350(H)x350(B)x360(T)mm, 14Kg</t>
  </si>
  <si>
    <t>SCC-B2315P</t>
  </si>
  <si>
    <r>
      <t xml:space="preserve">Tag/Nacht Kamera, </t>
    </r>
    <r>
      <rPr>
        <b/>
        <sz val="8"/>
        <color indexed="10"/>
        <rFont val="Arial"/>
        <family val="2"/>
      </rPr>
      <t>WDR</t>
    </r>
    <r>
      <rPr>
        <sz val="8"/>
        <rFont val="Arial"/>
        <family val="2"/>
      </rPr>
      <t>, 1/3" SONY CCD,</t>
    </r>
  </si>
  <si>
    <t>durch WDR Funktion verbesserte Bilddar-</t>
  </si>
  <si>
    <t>optional 230Vac: SCC-B2015P</t>
  </si>
  <si>
    <t>stellung bei Gegenlichtsituationen,</t>
  </si>
  <si>
    <t>540TVL - Farbe, 570TVL - S/W, 12Vdc/24Vac,</t>
  </si>
  <si>
    <t>Deckenhalter für Verso- HEM und HEB Gehäuse,</t>
  </si>
  <si>
    <t>geschwungene Ausführung</t>
  </si>
  <si>
    <t>GV-IR</t>
  </si>
  <si>
    <t>Infrarot-Fernbedienung für GV-Digitalrekorder - Empfänger wird an</t>
  </si>
  <si>
    <t>USB-Port angeschlossen, für alle Systeme</t>
  </si>
  <si>
    <t>Einbaunetzteil 230Vac/12 Vdc - 1000mA</t>
  </si>
  <si>
    <t>gänge welche mit gespeicherten Funktionen</t>
  </si>
  <si>
    <t>Farbdomekamera mit Infrarot-LED, 1/3" SONY</t>
  </si>
  <si>
    <t>Super HAD CCD, Auflösung 420 TVL, IR-LED</t>
  </si>
  <si>
    <t>werden über Dämmerungsschalter aktiviert,</t>
  </si>
  <si>
    <t>Objektiv 4,3 mm, Wechselobjektive erhältlich</t>
  </si>
  <si>
    <t>IR-LED semidiskret (leicht sichtbar), 12 Vdc,</t>
  </si>
  <si>
    <t>DC-803IR</t>
  </si>
  <si>
    <t>Auflösung 540TVL Farbe, 570 TVL S/W Modus,</t>
  </si>
  <si>
    <t>SCC-B2091P-KV</t>
  </si>
  <si>
    <r>
      <t xml:space="preserve">Tag/Nacht Kamera, </t>
    </r>
    <r>
      <rPr>
        <b/>
        <sz val="8"/>
        <rFont val="Arial"/>
        <family val="2"/>
      </rPr>
      <t xml:space="preserve">1/3" SONY </t>
    </r>
    <r>
      <rPr>
        <b/>
        <sz val="8"/>
        <color indexed="10"/>
        <rFont val="Arial"/>
        <family val="2"/>
      </rPr>
      <t>Exview</t>
    </r>
    <r>
      <rPr>
        <b/>
        <sz val="8"/>
        <rFont val="Arial"/>
        <family val="2"/>
      </rPr>
      <t xml:space="preserve"> CCD,</t>
    </r>
  </si>
  <si>
    <t>Super HAD CCD</t>
  </si>
  <si>
    <t>NEU</t>
  </si>
  <si>
    <t>verknüpft werden können.</t>
  </si>
  <si>
    <t>DTCOAX</t>
  </si>
  <si>
    <t>Kamerahalter</t>
  </si>
  <si>
    <t>Digitalrekorder</t>
  </si>
  <si>
    <t>GV-Serie</t>
  </si>
  <si>
    <t>Sanyo</t>
  </si>
  <si>
    <t xml:space="preserve">  Stand-Alone</t>
  </si>
  <si>
    <t xml:space="preserve">  Digitalrekorder</t>
  </si>
  <si>
    <t>HeiTel</t>
  </si>
  <si>
    <t>Bildübertragung</t>
  </si>
  <si>
    <t>Monitorhalterungen</t>
  </si>
  <si>
    <t>TFT-Monitore</t>
  </si>
  <si>
    <t>Umschalter</t>
  </si>
  <si>
    <t>Quadranten</t>
  </si>
  <si>
    <t>Multiplexer</t>
  </si>
  <si>
    <t>2-Draht Übertragung</t>
  </si>
  <si>
    <t>Videoverteiler</t>
  </si>
  <si>
    <t>Videoverstärker</t>
  </si>
  <si>
    <t>Entstörfilter</t>
  </si>
  <si>
    <t>Videokreuzschienen</t>
  </si>
  <si>
    <t>S/N-Köpfe</t>
  </si>
  <si>
    <t>Zubehör</t>
  </si>
  <si>
    <t>Einsteckkarte für DTRX3 für Telemetriedaten-</t>
  </si>
  <si>
    <t>empfang über die Videoleitung (Koax), nur in</t>
  </si>
  <si>
    <t>DSR-2004</t>
  </si>
  <si>
    <t>MPEG4 Digitalrekorder für 4 Kameras, LAN</t>
  </si>
  <si>
    <t>(MPEG4), Aufzeichnung 100 Bilder/Sek. (CIF),</t>
  </si>
  <si>
    <t>25 Bilder/Sek. (DIF), Videosensorik, Daten-</t>
  </si>
  <si>
    <t>auslagerung über USB 2.0, RS-485 Kamera-</t>
  </si>
  <si>
    <r>
      <t xml:space="preserve">pult KB3N, </t>
    </r>
    <r>
      <rPr>
        <b/>
        <sz val="8"/>
        <color indexed="12"/>
        <rFont val="Arial"/>
        <family val="2"/>
      </rPr>
      <t>in wetterfestem Gehäuse</t>
    </r>
    <r>
      <rPr>
        <sz val="8"/>
        <rFont val="Arial"/>
        <family val="2"/>
      </rPr>
      <t>, 24Vac,</t>
    </r>
  </si>
  <si>
    <t>wie GV-VS250-2,5", jedoch 320GB</t>
  </si>
  <si>
    <t>fernsterung, IR-Fernbedienung, BNC und</t>
  </si>
  <si>
    <t>VGA Monitoranschluß (nicht gleichzeitig),</t>
  </si>
  <si>
    <t>Lieferung ohne Festplatte (max. 1x500GB)</t>
  </si>
  <si>
    <t>Verbindung mit Mini-Matrix SM82A und SM84A</t>
  </si>
  <si>
    <t>DTRXDC</t>
  </si>
  <si>
    <t>für Steuerung von S/N-Köpfen mit variabler</t>
  </si>
  <si>
    <t xml:space="preserve">Geschwindigkeit, 8 Geschwindigkeiten für </t>
  </si>
  <si>
    <t>17" Standard TFT Monitor, Tischstandgerät,</t>
  </si>
  <si>
    <t>für Digitalrekorder mit VGA Ausgang, Halterungen</t>
  </si>
  <si>
    <t>TFT-17VGA-E</t>
  </si>
  <si>
    <t>TFT-19VGA-E</t>
  </si>
  <si>
    <t>VGA02</t>
  </si>
  <si>
    <t>wie TFT-17VGA-E, jedoch</t>
  </si>
  <si>
    <t>Ausführung mit 19" Panel</t>
  </si>
  <si>
    <t xml:space="preserve">Konverter Video zu VGA - ermöglich den </t>
  </si>
  <si>
    <t>Anschluß von Videokameras oder Geräten</t>
  </si>
  <si>
    <t xml:space="preserve">mit FBAS Ausgang an Standard VGA Monitor, </t>
  </si>
  <si>
    <t>Spannungsversorgung 5 Vdc, inkl. Netzteil</t>
  </si>
  <si>
    <t>automatischen Schwenkbetrieb, 14 Presets,</t>
  </si>
  <si>
    <t>Gehäuse IP56, Spannungsversorgung 230Vac</t>
  </si>
  <si>
    <t xml:space="preserve">interne Abmesungen 90x85x320mm </t>
  </si>
  <si>
    <t>LED-Infrarotscheinwerfer, 950nm, 13 Vdc,</t>
  </si>
  <si>
    <t>SANYO - Standard Kamera - Abverkauf</t>
  </si>
  <si>
    <t>VCC-3924P-KV</t>
  </si>
  <si>
    <r>
      <t>Vorteils-Pack</t>
    </r>
    <r>
      <rPr>
        <b/>
        <sz val="8"/>
        <color indexed="8"/>
        <rFont val="Arial"/>
        <family val="2"/>
      </rPr>
      <t xml:space="preserve"> - Innenkamerastation 24Vac</t>
    </r>
  </si>
  <si>
    <t>Variooptik, 2,9-8,2mm, Auto Iris, TG3Z2910FCS</t>
  </si>
  <si>
    <t>Montagehalterung HS-128-9 + Netzteil 230Vac/24Vac</t>
  </si>
  <si>
    <t>SAMSUNG - High Performance Kameras</t>
  </si>
  <si>
    <t>Bedienpult zur Steuerung von High-Speed-</t>
  </si>
  <si>
    <t>Anschluß über RS-485 (max. 1200m),</t>
  </si>
  <si>
    <t>3-Achsen Joystick für komfortable Steuerung,</t>
  </si>
  <si>
    <t>Tischpultgehäuse, 12Vdc, inkl. Netzteil</t>
  </si>
  <si>
    <t>nicht für SAMSUNG Kameras verwendbar !</t>
  </si>
  <si>
    <r>
      <t xml:space="preserve">Tag / Nacht Kameras - SANYO - High Performance, </t>
    </r>
    <r>
      <rPr>
        <b/>
        <i/>
        <sz val="10"/>
        <color indexed="12"/>
        <rFont val="Arial"/>
        <family val="2"/>
      </rPr>
      <t>WDR</t>
    </r>
  </si>
  <si>
    <t>VCC-WD8575P + Variooptik TG3Z2910IR</t>
  </si>
  <si>
    <t>Netzteile und Stromversogungen</t>
  </si>
  <si>
    <r>
      <t>YK-8380-</t>
    </r>
    <r>
      <rPr>
        <b/>
        <sz val="8"/>
        <color indexed="10"/>
        <rFont val="Arial"/>
        <family val="2"/>
      </rPr>
      <t>IR</t>
    </r>
  </si>
  <si>
    <t>BNC-Verbinder -  Kupplung-Kupplung</t>
  </si>
  <si>
    <t>2,9-8,2mm/F 1.0, AI, IR- und fokusshiftkorrigiert</t>
  </si>
  <si>
    <t>SCC-B2091P + Variooptik, IR-kor.</t>
  </si>
  <si>
    <t>2,9-8,2 mm/F 1.0, Auto-Iris DC, 230Vac</t>
  </si>
  <si>
    <t>ZC-NH258P-KV + Variooptik TG3Z2910IR</t>
  </si>
  <si>
    <t>Kompakte Kameras für Innen und Außen mit IR-Beleuchtung</t>
  </si>
  <si>
    <t>Kompakte Kameras für Innen und Außen</t>
  </si>
  <si>
    <t>VKC-1352</t>
  </si>
  <si>
    <t>1/3" Tag/Nacht Platinenkamera mit Schwenkfilter,</t>
  </si>
  <si>
    <t>550 TVL, 0,36 Lux Mindestbeleuchtung - Farbe,</t>
  </si>
  <si>
    <t>S/W Empfindlichkeit 0,21 Lux (IR-Empfindlich),</t>
  </si>
  <si>
    <t>Abmessungen 38x38mm, 12Vdc</t>
  </si>
  <si>
    <r>
      <t xml:space="preserve">konsole, Aluminium, silber, </t>
    </r>
    <r>
      <rPr>
        <b/>
        <sz val="8"/>
        <rFont val="Arial"/>
        <family val="2"/>
      </rPr>
      <t>ohne Kamera !</t>
    </r>
  </si>
  <si>
    <t>IP-Kamera</t>
  </si>
  <si>
    <t>Balun</t>
  </si>
  <si>
    <t>Balun TR</t>
  </si>
  <si>
    <t>SMC-152FP</t>
  </si>
  <si>
    <t>Infrarotscheinwerfer</t>
  </si>
  <si>
    <t>15 Zoll (38cm) Farbmonitor, SAMSUNG</t>
  </si>
  <si>
    <t>Abmessungen: 341(H)x365(B)x391(T), 13 kg</t>
  </si>
  <si>
    <t>21 Zoll (53cm) Farbmonitor, SAMSUNG</t>
  </si>
  <si>
    <t>Auflösung 500 TVL, On Screen Menü</t>
  </si>
  <si>
    <t>Spannungsversorgung 230 Vac</t>
  </si>
  <si>
    <t>YK-3542PIR-S</t>
  </si>
  <si>
    <t>Montagefreundliches Wetterschutzgehäuse</t>
  </si>
  <si>
    <t>für VERSO Gehäuse - Serie</t>
  </si>
  <si>
    <t>Art.Nr. 5000</t>
  </si>
  <si>
    <t>(mit Preset auf Anfrage)</t>
  </si>
  <si>
    <t>Kameras mit integriertem Motor-Zoom-Objektiv</t>
  </si>
  <si>
    <t>FC-30C</t>
  </si>
  <si>
    <t xml:space="preserve">S/W Kamera, 1/3"-IT-CCD,  380TVL, </t>
  </si>
  <si>
    <t>Abm.: 55(B)x48(H)x123(T)mm</t>
  </si>
  <si>
    <t>VCB-3380P</t>
  </si>
  <si>
    <t>MIS9-12</t>
  </si>
  <si>
    <t>Wand- oder Deckenhalterung erforderlich !</t>
  </si>
  <si>
    <t>MIS12-14</t>
  </si>
  <si>
    <t>Abmessungen von 212-325 mm (Breite/Höhe),</t>
  </si>
  <si>
    <t>Abmessungen von 275-377 mm (Breite/Höhe),</t>
  </si>
  <si>
    <t>MID14-21</t>
  </si>
  <si>
    <t>Abmessungen von 367-532 mm (Breite/Höhe),</t>
  </si>
  <si>
    <t>MID21-28</t>
  </si>
  <si>
    <t>Abmessungen von 510-675 mm (Breite/Höhe),</t>
  </si>
  <si>
    <t>MWM</t>
  </si>
  <si>
    <t>Wandhalterung für MIS9-12 und MIS12-14</t>
  </si>
  <si>
    <t>MWM14/28</t>
  </si>
  <si>
    <t>Wandhalterung für MID14-21 und MID21-28</t>
  </si>
  <si>
    <t>MCM</t>
  </si>
  <si>
    <t>Deckenhalterung für MIS und MID</t>
  </si>
  <si>
    <t>CMP</t>
  </si>
  <si>
    <t>Verlängerung für MCM, 500mm</t>
  </si>
  <si>
    <t>MHSW</t>
  </si>
  <si>
    <t>Wandhalterung mit Monitorplattform</t>
  </si>
  <si>
    <t>für 9 - 14" Monitore</t>
  </si>
  <si>
    <t xml:space="preserve">Spannrahmen für 9-12" Monitore mit </t>
  </si>
  <si>
    <t xml:space="preserve">Spannrahmen für 12-14" Monitore mit </t>
  </si>
  <si>
    <t>Alle Preise ohne Harddisk, es können nur Harddisks des Herstellers verwendet werden !</t>
  </si>
  <si>
    <t>bis zu 4 Kameras, Einzelspuraufzeichnung</t>
  </si>
  <si>
    <t>für ISDN oder PSTN, Harddiskwechselrahmen</t>
  </si>
  <si>
    <t>PSU-M330</t>
  </si>
  <si>
    <t>PSU-M1500</t>
  </si>
  <si>
    <t>PSU-M700</t>
  </si>
  <si>
    <t xml:space="preserve">Steckernetzteil 230Vac/12Vdc, 330mA, </t>
  </si>
  <si>
    <t>stabilisiert, für die meisten Kameras geeignet</t>
  </si>
  <si>
    <t>stabilisiert, für Kameras mit höherer Stromaufnahme</t>
  </si>
  <si>
    <t>Miniatur-Steckernetzteil 230Vac/12Vdc, 1500mA</t>
  </si>
  <si>
    <t>stabilisiert, für IR-Scheinwerfer</t>
  </si>
  <si>
    <t xml:space="preserve">Spannrahmen für 14-21" Monitore mit </t>
  </si>
  <si>
    <t xml:space="preserve">Spannrahmen für 21-28" Monitore mit </t>
  </si>
  <si>
    <t>0,09 Lux/F 1.2, BLC, 230 Vac (12Vdc opt.),</t>
  </si>
  <si>
    <t>hälfte getönt (ca. eine Blendenstufe Verlust)</t>
  </si>
  <si>
    <t>für Gehäuse der HEB - Serie</t>
  </si>
  <si>
    <t>VERSO Compact</t>
  </si>
  <si>
    <t>nutzbare Innenlänge 270mm</t>
  </si>
  <si>
    <t>Deckenmontage, nutzbare Innenlänge 210mm</t>
  </si>
  <si>
    <t>gefertigt aus widerstandfähigem Polycarbonat</t>
  </si>
  <si>
    <t>Leuchtkraft, wetterfest, IP 66, Dämmerungs-</t>
  </si>
  <si>
    <r>
      <t xml:space="preserve">19" x 4 HE Gehäuse anstelle Desktop-Gehäuse, </t>
    </r>
    <r>
      <rPr>
        <b/>
        <sz val="8"/>
        <color indexed="10"/>
        <rFont val="Arial"/>
        <family val="2"/>
      </rPr>
      <t>Einbautiefe ca. 520mm</t>
    </r>
  </si>
  <si>
    <t>HD1000-PRO</t>
  </si>
  <si>
    <t>Zusätzliche 1000GB Festplatte, inkl. Einbau, Test und Konfiguration</t>
  </si>
  <si>
    <t>nur für GV-PRO Systeme - max. 3 - Preis bei Bestellung mit Gerät</t>
  </si>
  <si>
    <t>schalter, LED im sichtbaren Bereich,</t>
  </si>
  <si>
    <t>mit seitlichem Öffnungsmechanismus, IP 66,</t>
  </si>
  <si>
    <t>Objektive !  Speziell bei schlechteren Lichtbedingungen werden bessere Ergebnisse erzielt.</t>
  </si>
  <si>
    <t>5,0 - 50 mm</t>
  </si>
  <si>
    <t>Asphärische Objektive versorgen Kameras mit wesentlich mehr Licht als Standard</t>
  </si>
  <si>
    <t>Wechselobjektive für Miniaturkameras</t>
  </si>
  <si>
    <t>WBCLA</t>
  </si>
  <si>
    <t>SHG-220</t>
  </si>
  <si>
    <t>Aussengehäuse für Samsung Speed Dome</t>
  </si>
  <si>
    <t>SADT-100PM</t>
  </si>
  <si>
    <t>Lieferung ohne Festplatte</t>
  </si>
  <si>
    <t>SCC-1000P</t>
  </si>
  <si>
    <t>Bedienpult zur Steuerung für bis zu 128</t>
  </si>
  <si>
    <t>SAMSUNG Speed-Domekameras, da der</t>
  </si>
  <si>
    <t>Dome auch Fremdprotokolle unterstützt,</t>
  </si>
  <si>
    <t>DPLEX16-ECO</t>
  </si>
  <si>
    <t>S8</t>
  </si>
  <si>
    <t>16 Kanal Farb-Duplex Multiplexer,</t>
  </si>
  <si>
    <t>Dummy Kamera für den Innenbereich,</t>
  </si>
  <si>
    <t>Gehäuse einer echten CCTV-Kamera mit</t>
  </si>
  <si>
    <t>realistischer Objektivattrappe Lieferung</t>
  </si>
  <si>
    <t>ohne Halterung (empfohlen HS-128-7)</t>
  </si>
  <si>
    <t>YK-571</t>
  </si>
  <si>
    <t>HS-8004+</t>
  </si>
  <si>
    <t>BR-8108</t>
  </si>
  <si>
    <t>Dummy Wetterschutzgehäuse, Gehäuse</t>
  </si>
  <si>
    <t>Aluminium Silber mit schwarzem Front- und</t>
  </si>
  <si>
    <t>Rückteil aus Kunststoff, Abmessungen:</t>
  </si>
  <si>
    <t>ca. 110x100x340mm, inkl. Wandmontage-</t>
  </si>
  <si>
    <t>Abm.: 432(B)x76(H)x311(T)mm</t>
  </si>
  <si>
    <t>Videoeingänge durchschleifbar,</t>
  </si>
  <si>
    <t>YK-8325</t>
  </si>
  <si>
    <t>Mini Objektiv für Board Kamera, f= 2,5 mm</t>
  </si>
  <si>
    <t>Blickw. horiz.: ca. 110° (1/3"), Blende: fix</t>
  </si>
  <si>
    <t>Brennweite 3,6mm, Mindestbel. 0,8 Lux/F 2.0,</t>
  </si>
  <si>
    <t>IR-Scheinwerfer</t>
  </si>
  <si>
    <t>WFL-II/LED-15W</t>
  </si>
  <si>
    <t>Abstrahlwinkel ca. 40°, wetterfest, auf Grund</t>
  </si>
  <si>
    <t>der relativ geringen Wärmeentwicklung auch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</si>
</sst>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.- &quot;"/>
    <numFmt numFmtId="181" formatCode="#,##0.0&quot;.- &quot;"/>
    <numFmt numFmtId="182" formatCode="#,##0.00&quot;.- &quot;"/>
    <numFmt numFmtId="183" formatCode="0&quot;%&quot;\ "/>
    <numFmt numFmtId="184" formatCode="0.00&quot; &quot;"/>
    <numFmt numFmtId="185" formatCode="0.00&quot;  &quot;"/>
    <numFmt numFmtId="186" formatCode="#,##0.00&quot;  &quot;"/>
    <numFmt numFmtId="187" formatCode="#,##0.00&quot; &quot;"/>
    <numFmt numFmtId="188" formatCode="#,##0.0&quot;   &quot;"/>
    <numFmt numFmtId="189" formatCode="#,##0&quot;%   &quot;"/>
    <numFmt numFmtId="190" formatCode="#,##0.00&quot;   &quot;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.000&quot; &quot;"/>
  </numFmts>
  <fonts count="7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i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10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12"/>
      <name val="Arial"/>
      <family val="2"/>
    </font>
    <font>
      <b/>
      <sz val="7"/>
      <color indexed="12"/>
      <name val="Arial Black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21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i/>
      <sz val="9"/>
      <color indexed="10"/>
      <name val="Arial"/>
      <family val="2"/>
    </font>
    <font>
      <i/>
      <sz val="8"/>
      <color indexed="8"/>
      <name val="Arial"/>
      <family val="2"/>
    </font>
    <font>
      <i/>
      <sz val="9"/>
      <color indexed="10"/>
      <name val="Arial"/>
      <family val="2"/>
    </font>
    <font>
      <sz val="7.5"/>
      <color indexed="8"/>
      <name val="Arial"/>
      <family val="2"/>
    </font>
    <font>
      <b/>
      <u val="single"/>
      <sz val="8"/>
      <color indexed="9"/>
      <name val="Arial"/>
      <family val="2"/>
    </font>
    <font>
      <b/>
      <sz val="16"/>
      <color indexed="10"/>
      <name val="Arial"/>
      <family val="2"/>
    </font>
    <font>
      <b/>
      <u val="single"/>
      <sz val="8"/>
      <color indexed="12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14"/>
      <name val="Arial"/>
      <family val="2"/>
    </font>
    <font>
      <b/>
      <u val="single"/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i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i/>
      <sz val="8"/>
      <color indexed="55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23"/>
      <name val="Arial"/>
      <family val="2"/>
    </font>
    <font>
      <sz val="6"/>
      <color indexed="8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6"/>
      <name val="Arial"/>
      <family val="2"/>
    </font>
    <font>
      <b/>
      <sz val="4"/>
      <name val="Arial"/>
      <family val="2"/>
    </font>
    <font>
      <b/>
      <u val="single"/>
      <sz val="9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8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" xfId="0" applyFont="1" applyFill="1" applyBorder="1" applyAlignment="1">
      <alignment/>
    </xf>
    <xf numFmtId="0" fontId="49" fillId="0" borderId="2" xfId="0" applyFont="1" applyFill="1" applyBorder="1" applyAlignment="1">
      <alignment/>
    </xf>
    <xf numFmtId="0" fontId="49" fillId="0" borderId="3" xfId="0" applyFont="1" applyFill="1" applyBorder="1" applyAlignment="1">
      <alignment/>
    </xf>
    <xf numFmtId="0" fontId="49" fillId="0" borderId="4" xfId="0" applyFont="1" applyFill="1" applyBorder="1" applyAlignment="1">
      <alignment/>
    </xf>
    <xf numFmtId="0" fontId="49" fillId="0" borderId="5" xfId="0" applyFont="1" applyFill="1" applyBorder="1" applyAlignment="1">
      <alignment/>
    </xf>
    <xf numFmtId="0" fontId="49" fillId="0" borderId="6" xfId="0" applyFont="1" applyFill="1" applyBorder="1" applyAlignment="1">
      <alignment/>
    </xf>
    <xf numFmtId="0" fontId="49" fillId="0" borderId="7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50" fillId="2" borderId="9" xfId="0" applyFont="1" applyFill="1" applyBorder="1" applyAlignment="1">
      <alignment/>
    </xf>
    <xf numFmtId="0" fontId="57" fillId="0" borderId="1" xfId="0" applyFont="1" applyFill="1" applyBorder="1" applyAlignment="1">
      <alignment/>
    </xf>
    <xf numFmtId="0" fontId="57" fillId="0" borderId="2" xfId="0" applyFont="1" applyFill="1" applyBorder="1" applyAlignment="1">
      <alignment/>
    </xf>
    <xf numFmtId="0" fontId="57" fillId="0" borderId="3" xfId="0" applyFont="1" applyFill="1" applyBorder="1" applyAlignment="1">
      <alignment/>
    </xf>
    <xf numFmtId="0" fontId="57" fillId="2" borderId="0" xfId="0" applyFont="1" applyFill="1" applyBorder="1" applyAlignment="1">
      <alignment/>
    </xf>
    <xf numFmtId="0" fontId="57" fillId="0" borderId="8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4" xfId="0" applyFont="1" applyFill="1" applyBorder="1" applyAlignment="1">
      <alignment/>
    </xf>
    <xf numFmtId="0" fontId="59" fillId="0" borderId="8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4" xfId="0" applyFont="1" applyBorder="1" applyAlignment="1">
      <alignment/>
    </xf>
    <xf numFmtId="0" fontId="57" fillId="0" borderId="4" xfId="0" applyFont="1" applyFill="1" applyBorder="1" applyAlignment="1">
      <alignment/>
    </xf>
    <xf numFmtId="0" fontId="58" fillId="0" borderId="4" xfId="18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2" borderId="13" xfId="0" applyFont="1" applyFill="1" applyBorder="1" applyAlignment="1">
      <alignment/>
    </xf>
    <xf numFmtId="0" fontId="58" fillId="0" borderId="0" xfId="18" applyFont="1" applyFill="1" applyBorder="1" applyAlignment="1">
      <alignment horizontal="left" indent="1"/>
    </xf>
    <xf numFmtId="0" fontId="58" fillId="0" borderId="0" xfId="18" applyFont="1" applyBorder="1" applyAlignment="1">
      <alignment horizontal="left" indent="1"/>
    </xf>
    <xf numFmtId="0" fontId="58" fillId="0" borderId="4" xfId="18" applyFont="1" applyBorder="1" applyAlignment="1">
      <alignment horizontal="left" indent="1"/>
    </xf>
    <xf numFmtId="0" fontId="57" fillId="2" borderId="2" xfId="0" applyFont="1" applyFill="1" applyBorder="1" applyAlignment="1">
      <alignment/>
    </xf>
    <xf numFmtId="0" fontId="57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/>
    </xf>
    <xf numFmtId="0" fontId="49" fillId="0" borderId="1" xfId="0" applyFont="1" applyBorder="1" applyAlignment="1">
      <alignment/>
    </xf>
    <xf numFmtId="0" fontId="49" fillId="0" borderId="2" xfId="0" applyFont="1" applyBorder="1" applyAlignment="1">
      <alignment/>
    </xf>
    <xf numFmtId="0" fontId="49" fillId="0" borderId="3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4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4" xfId="0" applyFont="1" applyFill="1" applyBorder="1" applyAlignment="1">
      <alignment/>
    </xf>
    <xf numFmtId="0" fontId="58" fillId="0" borderId="0" xfId="18" applyFont="1" applyFill="1" applyBorder="1" applyAlignment="1">
      <alignment/>
    </xf>
    <xf numFmtId="0" fontId="50" fillId="2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4" fontId="1" fillId="2" borderId="0" xfId="0" applyNumberFormat="1" applyFont="1" applyFill="1" applyBorder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center"/>
      <protection/>
    </xf>
    <xf numFmtId="49" fontId="15" fillId="2" borderId="0" xfId="0" applyNumberFormat="1" applyFont="1" applyFill="1" applyBorder="1" applyAlignment="1" applyProtection="1">
      <alignment horizontal="right"/>
      <protection/>
    </xf>
    <xf numFmtId="183" fontId="16" fillId="3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84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indent="1"/>
      <protection/>
    </xf>
    <xf numFmtId="0" fontId="37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184" fontId="1" fillId="0" borderId="6" xfId="0" applyNumberFormat="1" applyFont="1" applyBorder="1" applyAlignment="1" applyProtection="1">
      <alignment vertical="center"/>
      <protection/>
    </xf>
    <xf numFmtId="4" fontId="44" fillId="0" borderId="6" xfId="0" applyNumberFormat="1" applyFont="1" applyFill="1" applyBorder="1" applyAlignment="1" applyProtection="1">
      <alignment vertical="center"/>
      <protection/>
    </xf>
    <xf numFmtId="180" fontId="5" fillId="0" borderId="6" xfId="0" applyNumberFormat="1" applyFont="1" applyFill="1" applyBorder="1" applyAlignment="1" applyProtection="1">
      <alignment horizontal="center" vertical="center"/>
      <protection/>
    </xf>
    <xf numFmtId="1" fontId="23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Border="1" applyAlignment="1" applyProtection="1">
      <alignment vertical="center"/>
      <protection/>
    </xf>
    <xf numFmtId="0" fontId="28" fillId="0" borderId="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 indent="1"/>
      <protection/>
    </xf>
    <xf numFmtId="180" fontId="2" fillId="4" borderId="9" xfId="0" applyNumberFormat="1" applyFont="1" applyFill="1" applyBorder="1" applyAlignment="1" applyProtection="1">
      <alignment horizontal="left" vertical="center" indent="2"/>
      <protection/>
    </xf>
    <xf numFmtId="184" fontId="2" fillId="4" borderId="9" xfId="0" applyNumberFormat="1" applyFont="1" applyFill="1" applyBorder="1" applyAlignment="1" applyProtection="1">
      <alignment horizontal="center" vertical="center"/>
      <protection/>
    </xf>
    <xf numFmtId="4" fontId="45" fillId="0" borderId="9" xfId="0" applyNumberFormat="1" applyFont="1" applyFill="1" applyBorder="1" applyAlignment="1" applyProtection="1">
      <alignment horizontal="center" vertical="center"/>
      <protection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1" fontId="2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left" vertical="center" indent="1"/>
      <protection/>
    </xf>
    <xf numFmtId="0" fontId="28" fillId="0" borderId="9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" fillId="4" borderId="0" xfId="0" applyFont="1" applyFill="1" applyBorder="1" applyAlignment="1" applyProtection="1">
      <alignment horizontal="right"/>
      <protection/>
    </xf>
    <xf numFmtId="184" fontId="1" fillId="4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indent="1"/>
      <protection/>
    </xf>
    <xf numFmtId="187" fontId="1" fillId="4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indent="2"/>
      <protection/>
    </xf>
    <xf numFmtId="0" fontId="8" fillId="4" borderId="0" xfId="0" applyFont="1" applyFill="1" applyBorder="1" applyAlignment="1" applyProtection="1">
      <alignment horizontal="right"/>
      <protection/>
    </xf>
    <xf numFmtId="186" fontId="8" fillId="4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center"/>
      <protection/>
    </xf>
    <xf numFmtId="1" fontId="68" fillId="0" borderId="0" xfId="0" applyNumberFormat="1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right"/>
      <protection/>
    </xf>
    <xf numFmtId="184" fontId="4" fillId="4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0" fontId="1" fillId="0" borderId="0" xfId="0" applyFont="1" applyBorder="1" applyAlignment="1" applyProtection="1">
      <alignment horizontal="left" indent="3"/>
      <protection/>
    </xf>
    <xf numFmtId="49" fontId="6" fillId="0" borderId="0" xfId="0" applyNumberFormat="1" applyFont="1" applyBorder="1" applyAlignment="1" applyProtection="1">
      <alignment horizontal="left" indent="1"/>
      <protection/>
    </xf>
    <xf numFmtId="0" fontId="18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left" indent="1"/>
      <protection/>
    </xf>
    <xf numFmtId="0" fontId="1" fillId="4" borderId="6" xfId="0" applyFont="1" applyFill="1" applyBorder="1" applyAlignment="1" applyProtection="1">
      <alignment horizontal="right"/>
      <protection/>
    </xf>
    <xf numFmtId="184" fontId="1" fillId="4" borderId="6" xfId="0" applyNumberFormat="1" applyFont="1" applyFill="1" applyBorder="1" applyAlignment="1" applyProtection="1">
      <alignment/>
      <protection/>
    </xf>
    <xf numFmtId="4" fontId="44" fillId="0" borderId="6" xfId="0" applyNumberFormat="1" applyFont="1" applyFill="1" applyBorder="1" applyAlignment="1" applyProtection="1">
      <alignment/>
      <protection/>
    </xf>
    <xf numFmtId="180" fontId="5" fillId="0" borderId="6" xfId="0" applyNumberFormat="1" applyFont="1" applyFill="1" applyBorder="1" applyAlignment="1" applyProtection="1">
      <alignment horizontal="center"/>
      <protection/>
    </xf>
    <xf numFmtId="1" fontId="23" fillId="0" borderId="6" xfId="0" applyNumberFormat="1" applyFont="1" applyFill="1" applyBorder="1" applyAlignment="1" applyProtection="1">
      <alignment horizontal="center"/>
      <protection/>
    </xf>
    <xf numFmtId="49" fontId="1" fillId="0" borderId="6" xfId="0" applyNumberFormat="1" applyFont="1" applyBorder="1" applyAlignment="1" applyProtection="1">
      <alignment horizontal="left" indent="1"/>
      <protection/>
    </xf>
    <xf numFmtId="0" fontId="1" fillId="0" borderId="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indent="1"/>
      <protection/>
    </xf>
    <xf numFmtId="49" fontId="3" fillId="0" borderId="0" xfId="0" applyNumberFormat="1" applyFont="1" applyBorder="1" applyAlignment="1" applyProtection="1">
      <alignment horizontal="left" indent="1"/>
      <protection/>
    </xf>
    <xf numFmtId="0" fontId="51" fillId="0" borderId="0" xfId="0" applyFont="1" applyBorder="1" applyAlignment="1" applyProtection="1">
      <alignment horizontal="right"/>
      <protection/>
    </xf>
    <xf numFmtId="187" fontId="73" fillId="5" borderId="0" xfId="0" applyNumberFormat="1" applyFont="1" applyFill="1" applyBorder="1" applyAlignment="1" applyProtection="1">
      <alignment/>
      <protection/>
    </xf>
    <xf numFmtId="187" fontId="5" fillId="4" borderId="0" xfId="0" applyNumberFormat="1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 horizontal="left" vertical="center" indent="2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 indent="2"/>
      <protection/>
    </xf>
    <xf numFmtId="0" fontId="22" fillId="0" borderId="0" xfId="0" applyFont="1" applyBorder="1" applyAlignment="1" applyProtection="1">
      <alignment horizontal="left" indent="4"/>
      <protection/>
    </xf>
    <xf numFmtId="0" fontId="18" fillId="0" borderId="6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6" xfId="0" applyFont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indent="1"/>
      <protection/>
    </xf>
    <xf numFmtId="0" fontId="1" fillId="0" borderId="2" xfId="0" applyFont="1" applyFill="1" applyBorder="1" applyAlignment="1" applyProtection="1">
      <alignment horizontal="right"/>
      <protection/>
    </xf>
    <xf numFmtId="184" fontId="1" fillId="0" borderId="2" xfId="0" applyNumberFormat="1" applyFont="1" applyFill="1" applyBorder="1" applyAlignment="1" applyProtection="1">
      <alignment/>
      <protection/>
    </xf>
    <xf numFmtId="4" fontId="44" fillId="0" borderId="2" xfId="0" applyNumberFormat="1" applyFont="1" applyFill="1" applyBorder="1" applyAlignment="1" applyProtection="1">
      <alignment/>
      <protection/>
    </xf>
    <xf numFmtId="180" fontId="5" fillId="0" borderId="2" xfId="0" applyNumberFormat="1" applyFont="1" applyFill="1" applyBorder="1" applyAlignment="1" applyProtection="1">
      <alignment horizontal="center"/>
      <protection/>
    </xf>
    <xf numFmtId="1" fontId="23" fillId="0" borderId="2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left" indent="1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80" fontId="2" fillId="4" borderId="0" xfId="0" applyNumberFormat="1" applyFont="1" applyFill="1" applyBorder="1" applyAlignment="1" applyProtection="1">
      <alignment horizontal="left" vertical="center" indent="2"/>
      <protection/>
    </xf>
    <xf numFmtId="184" fontId="2" fillId="4" borderId="0" xfId="0" applyNumberFormat="1" applyFont="1" applyFill="1" applyBorder="1" applyAlignment="1" applyProtection="1">
      <alignment horizontal="center" vertical="center"/>
      <protection/>
    </xf>
    <xf numFmtId="4" fontId="45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2" fillId="0" borderId="0" xfId="0" applyNumberFormat="1" applyFont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left" indent="2"/>
      <protection/>
    </xf>
    <xf numFmtId="0" fontId="28" fillId="0" borderId="0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49" fontId="1" fillId="0" borderId="6" xfId="0" applyNumberFormat="1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left" indent="3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left" indent="1"/>
      <protection/>
    </xf>
    <xf numFmtId="49" fontId="1" fillId="0" borderId="6" xfId="0" applyNumberFormat="1" applyFont="1" applyFill="1" applyBorder="1" applyAlignment="1" applyProtection="1">
      <alignment horizontal="left" indent="1"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indent="3"/>
      <protection/>
    </xf>
    <xf numFmtId="0" fontId="2" fillId="0" borderId="6" xfId="0" applyFont="1" applyBorder="1" applyAlignment="1" applyProtection="1">
      <alignment horizontal="left" indent="1"/>
      <protection/>
    </xf>
    <xf numFmtId="0" fontId="22" fillId="0" borderId="6" xfId="0" applyFont="1" applyBorder="1" applyAlignment="1" applyProtection="1">
      <alignment horizontal="left" indent="3"/>
      <protection/>
    </xf>
    <xf numFmtId="0" fontId="1" fillId="0" borderId="0" xfId="0" applyFont="1" applyAlignment="1" applyProtection="1">
      <alignment horizontal="left" indent="1"/>
      <protection/>
    </xf>
    <xf numFmtId="0" fontId="58" fillId="0" borderId="0" xfId="18" applyFont="1" applyAlignment="1">
      <alignment horizontal="left" indent="1"/>
    </xf>
    <xf numFmtId="49" fontId="2" fillId="0" borderId="0" xfId="0" applyNumberFormat="1" applyFont="1" applyAlignment="1" applyProtection="1">
      <alignment horizontal="left" indent="1"/>
      <protection/>
    </xf>
    <xf numFmtId="0" fontId="22" fillId="0" borderId="0" xfId="0" applyFont="1" applyBorder="1" applyAlignment="1" applyProtection="1">
      <alignment horizontal="right"/>
      <protection/>
    </xf>
    <xf numFmtId="49" fontId="36" fillId="0" borderId="0" xfId="18" applyNumberFormat="1" applyFont="1" applyBorder="1" applyAlignment="1" applyProtection="1">
      <alignment horizontal="left" indent="1"/>
      <protection/>
    </xf>
    <xf numFmtId="0" fontId="4" fillId="4" borderId="6" xfId="0" applyFont="1" applyFill="1" applyBorder="1" applyAlignment="1" applyProtection="1">
      <alignment horizontal="right"/>
      <protection/>
    </xf>
    <xf numFmtId="184" fontId="4" fillId="4" borderId="6" xfId="0" applyNumberFormat="1" applyFont="1" applyFill="1" applyBorder="1" applyAlignment="1" applyProtection="1">
      <alignment/>
      <protection/>
    </xf>
    <xf numFmtId="180" fontId="12" fillId="0" borderId="6" xfId="0" applyNumberFormat="1" applyFont="1" applyFill="1" applyBorder="1" applyAlignment="1" applyProtection="1">
      <alignment horizontal="center"/>
      <protection/>
    </xf>
    <xf numFmtId="1" fontId="68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 vertical="center"/>
      <protection/>
    </xf>
    <xf numFmtId="4" fontId="44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/>
      <protection/>
    </xf>
    <xf numFmtId="0" fontId="25" fillId="0" borderId="6" xfId="0" applyFont="1" applyBorder="1" applyAlignment="1" applyProtection="1">
      <alignment horizontal="left" vertical="center" indent="1"/>
      <protection/>
    </xf>
    <xf numFmtId="0" fontId="13" fillId="0" borderId="6" xfId="0" applyFont="1" applyBorder="1" applyAlignment="1" applyProtection="1">
      <alignment horizontal="right" vertical="center"/>
      <protection/>
    </xf>
    <xf numFmtId="184" fontId="13" fillId="0" borderId="6" xfId="0" applyNumberFormat="1" applyFont="1" applyBorder="1" applyAlignment="1" applyProtection="1">
      <alignment vertical="center"/>
      <protection/>
    </xf>
    <xf numFmtId="4" fontId="46" fillId="0" borderId="0" xfId="0" applyNumberFormat="1" applyFont="1" applyFill="1" applyBorder="1" applyAlignment="1" applyProtection="1">
      <alignment vertical="center"/>
      <protection/>
    </xf>
    <xf numFmtId="180" fontId="27" fillId="0" borderId="6" xfId="0" applyNumberFormat="1" applyFont="1" applyFill="1" applyBorder="1" applyAlignment="1" applyProtection="1">
      <alignment horizontal="center" vertical="center"/>
      <protection/>
    </xf>
    <xf numFmtId="1" fontId="69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6" xfId="0" applyNumberFormat="1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180" fontId="2" fillId="4" borderId="6" xfId="0" applyNumberFormat="1" applyFont="1" applyFill="1" applyBorder="1" applyAlignment="1" applyProtection="1">
      <alignment horizontal="left" vertical="center" indent="2"/>
      <protection/>
    </xf>
    <xf numFmtId="184" fontId="2" fillId="4" borderId="6" xfId="0" applyNumberFormat="1" applyFont="1" applyFill="1" applyBorder="1" applyAlignment="1" applyProtection="1">
      <alignment horizontal="center" vertical="center"/>
      <protection/>
    </xf>
    <xf numFmtId="0" fontId="58" fillId="0" borderId="0" xfId="18" applyFont="1" applyFill="1" applyBorder="1" applyAlignment="1">
      <alignment horizontal="left" indent="1"/>
    </xf>
    <xf numFmtId="180" fontId="6" fillId="0" borderId="6" xfId="0" applyNumberFormat="1" applyFont="1" applyFill="1" applyBorder="1" applyAlignment="1" applyProtection="1">
      <alignment horizontal="center" vertical="center"/>
      <protection/>
    </xf>
    <xf numFmtId="1" fontId="2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indent="2"/>
      <protection/>
    </xf>
    <xf numFmtId="0" fontId="2" fillId="0" borderId="2" xfId="0" applyFont="1" applyBorder="1" applyAlignment="1" applyProtection="1">
      <alignment horizontal="left" indent="1"/>
      <protection/>
    </xf>
    <xf numFmtId="49" fontId="1" fillId="0" borderId="2" xfId="0" applyNumberFormat="1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indent="1"/>
      <protection/>
    </xf>
    <xf numFmtId="180" fontId="21" fillId="0" borderId="0" xfId="0" applyNumberFormat="1" applyFont="1" applyFill="1" applyBorder="1" applyAlignment="1" applyProtection="1">
      <alignment horizontal="center"/>
      <protection/>
    </xf>
    <xf numFmtId="180" fontId="2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6" fillId="6" borderId="0" xfId="0" applyFont="1" applyFill="1" applyBorder="1" applyAlignment="1" applyProtection="1">
      <alignment horizontal="center" vertical="center"/>
      <protection/>
    </xf>
    <xf numFmtId="180" fontId="20" fillId="0" borderId="6" xfId="0" applyNumberFormat="1" applyFont="1" applyFill="1" applyBorder="1" applyAlignment="1" applyProtection="1">
      <alignment horizontal="center"/>
      <protection/>
    </xf>
    <xf numFmtId="49" fontId="33" fillId="0" borderId="6" xfId="0" applyNumberFormat="1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6" fillId="0" borderId="6" xfId="0" applyFont="1" applyBorder="1" applyAlignment="1" applyProtection="1">
      <alignment horizontal="left" indent="2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180" fontId="21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 vertical="center" indent="1"/>
      <protection/>
    </xf>
    <xf numFmtId="49" fontId="33" fillId="0" borderId="0" xfId="0" applyNumberFormat="1" applyFont="1" applyBorder="1" applyAlignment="1" applyProtection="1">
      <alignment horizontal="left" wrapText="1"/>
      <protection/>
    </xf>
    <xf numFmtId="186" fontId="8" fillId="4" borderId="0" xfId="0" applyNumberFormat="1" applyFont="1" applyFill="1" applyBorder="1" applyAlignment="1" applyProtection="1">
      <alignment horizontal="right"/>
      <protection/>
    </xf>
    <xf numFmtId="181" fontId="12" fillId="0" borderId="0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indent="2"/>
      <protection/>
    </xf>
    <xf numFmtId="186" fontId="8" fillId="4" borderId="6" xfId="0" applyNumberFormat="1" applyFont="1" applyFill="1" applyBorder="1" applyAlignment="1" applyProtection="1">
      <alignment horizontal="right"/>
      <protection/>
    </xf>
    <xf numFmtId="186" fontId="8" fillId="4" borderId="6" xfId="0" applyNumberFormat="1" applyFont="1" applyFill="1" applyBorder="1" applyAlignment="1" applyProtection="1">
      <alignment/>
      <protection/>
    </xf>
    <xf numFmtId="185" fontId="8" fillId="4" borderId="0" xfId="0" applyNumberFormat="1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right"/>
      <protection/>
    </xf>
    <xf numFmtId="185" fontId="8" fillId="4" borderId="6" xfId="0" applyNumberFormat="1" applyFont="1" applyFill="1" applyBorder="1" applyAlignment="1" applyProtection="1">
      <alignment/>
      <protection/>
    </xf>
    <xf numFmtId="187" fontId="1" fillId="4" borderId="6" xfId="0" applyNumberFormat="1" applyFont="1" applyFill="1" applyBorder="1" applyAlignment="1" applyProtection="1">
      <alignment/>
      <protection/>
    </xf>
    <xf numFmtId="2" fontId="5" fillId="0" borderId="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18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49" fontId="33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right"/>
      <protection/>
    </xf>
    <xf numFmtId="187" fontId="1" fillId="4" borderId="0" xfId="0" applyNumberFormat="1" applyFont="1" applyFill="1" applyBorder="1" applyAlignment="1" applyProtection="1">
      <alignment horizontal="center"/>
      <protection/>
    </xf>
    <xf numFmtId="187" fontId="1" fillId="4" borderId="0" xfId="0" applyNumberFormat="1" applyFont="1" applyFill="1" applyBorder="1" applyAlignment="1" applyProtection="1">
      <alignment horizontal="right"/>
      <protection/>
    </xf>
    <xf numFmtId="180" fontId="6" fillId="4" borderId="0" xfId="0" applyNumberFormat="1" applyFont="1" applyFill="1" applyBorder="1" applyAlignment="1" applyProtection="1">
      <alignment horizontal="left" vertical="center" indent="2"/>
      <protection/>
    </xf>
    <xf numFmtId="184" fontId="6" fillId="4" borderId="0" xfId="0" applyNumberFormat="1" applyFont="1" applyFill="1" applyBorder="1" applyAlignment="1" applyProtection="1">
      <alignment horizontal="center" vertical="center"/>
      <protection/>
    </xf>
    <xf numFmtId="4" fontId="4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left" indent="3"/>
      <protection/>
    </xf>
    <xf numFmtId="0" fontId="1" fillId="0" borderId="0" xfId="0" applyFont="1" applyBorder="1" applyAlignment="1" applyProtection="1">
      <alignment horizontal="right"/>
      <protection/>
    </xf>
    <xf numFmtId="184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indent="1"/>
      <protection/>
    </xf>
    <xf numFmtId="49" fontId="36" fillId="0" borderId="0" xfId="18" applyNumberFormat="1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 indent="2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indent="2"/>
      <protection/>
    </xf>
    <xf numFmtId="0" fontId="57" fillId="0" borderId="4" xfId="18" applyFont="1" applyBorder="1" applyAlignment="1">
      <alignment/>
    </xf>
    <xf numFmtId="49" fontId="22" fillId="0" borderId="6" xfId="0" applyNumberFormat="1" applyFont="1" applyBorder="1" applyAlignment="1" applyProtection="1">
      <alignment horizontal="left" indent="1"/>
      <protection/>
    </xf>
    <xf numFmtId="0" fontId="7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4" fillId="7" borderId="0" xfId="18" applyFont="1" applyFill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center" indent="1"/>
      <protection/>
    </xf>
    <xf numFmtId="0" fontId="1" fillId="4" borderId="0" xfId="0" applyFont="1" applyFill="1" applyBorder="1" applyAlignment="1" applyProtection="1">
      <alignment horizontal="right" vertical="center"/>
      <protection/>
    </xf>
    <xf numFmtId="184" fontId="1" fillId="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2" xfId="0" applyFont="1" applyBorder="1" applyAlignment="1" applyProtection="1">
      <alignment horizontal="left" indent="2"/>
      <protection/>
    </xf>
    <xf numFmtId="0" fontId="4" fillId="0" borderId="2" xfId="0" applyFont="1" applyFill="1" applyBorder="1" applyAlignment="1" applyProtection="1">
      <alignment horizontal="right"/>
      <protection/>
    </xf>
    <xf numFmtId="184" fontId="4" fillId="0" borderId="2" xfId="0" applyNumberFormat="1" applyFont="1" applyFill="1" applyBorder="1" applyAlignment="1" applyProtection="1">
      <alignment/>
      <protection/>
    </xf>
    <xf numFmtId="180" fontId="12" fillId="0" borderId="2" xfId="0" applyNumberFormat="1" applyFont="1" applyFill="1" applyBorder="1" applyAlignment="1" applyProtection="1">
      <alignment horizontal="center"/>
      <protection/>
    </xf>
    <xf numFmtId="1" fontId="68" fillId="0" borderId="2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34" fillId="0" borderId="0" xfId="18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 indent="1"/>
      <protection/>
    </xf>
    <xf numFmtId="0" fontId="1" fillId="0" borderId="6" xfId="0" applyFont="1" applyFill="1" applyBorder="1" applyAlignment="1" applyProtection="1">
      <alignment horizontal="right"/>
      <protection/>
    </xf>
    <xf numFmtId="184" fontId="1" fillId="0" borderId="6" xfId="0" applyNumberFormat="1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" fontId="23" fillId="0" borderId="0" xfId="0" applyNumberFormat="1" applyFont="1" applyBorder="1" applyAlignment="1" applyProtection="1">
      <alignment/>
      <protection/>
    </xf>
    <xf numFmtId="181" fontId="12" fillId="0" borderId="6" xfId="0" applyNumberFormat="1" applyFont="1" applyFill="1" applyBorder="1" applyAlignment="1" applyProtection="1">
      <alignment horizontal="center"/>
      <protection/>
    </xf>
    <xf numFmtId="0" fontId="37" fillId="0" borderId="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 horizontal="right"/>
      <protection/>
    </xf>
    <xf numFmtId="184" fontId="1" fillId="4" borderId="0" xfId="0" applyNumberFormat="1" applyFont="1" applyFill="1" applyBorder="1" applyAlignment="1" applyProtection="1">
      <alignment horizontal="right"/>
      <protection/>
    </xf>
    <xf numFmtId="0" fontId="65" fillId="0" borderId="6" xfId="0" applyFont="1" applyBorder="1" applyAlignment="1" applyProtection="1">
      <alignment vertical="center"/>
      <protection/>
    </xf>
    <xf numFmtId="0" fontId="60" fillId="5" borderId="0" xfId="0" applyFont="1" applyFill="1" applyBorder="1" applyAlignment="1" applyProtection="1">
      <alignment vertical="center"/>
      <protection/>
    </xf>
    <xf numFmtId="0" fontId="1" fillId="5" borderId="0" xfId="0" applyFont="1" applyFill="1" applyBorder="1" applyAlignment="1" applyProtection="1">
      <alignment horizontal="right" vertical="center"/>
      <protection/>
    </xf>
    <xf numFmtId="184" fontId="1" fillId="5" borderId="0" xfId="0" applyNumberFormat="1" applyFont="1" applyFill="1" applyBorder="1" applyAlignment="1" applyProtection="1">
      <alignment vertical="center"/>
      <protection/>
    </xf>
    <xf numFmtId="4" fontId="44" fillId="5" borderId="0" xfId="0" applyNumberFormat="1" applyFont="1" applyFill="1" applyBorder="1" applyAlignment="1" applyProtection="1">
      <alignment vertical="center"/>
      <protection/>
    </xf>
    <xf numFmtId="180" fontId="5" fillId="5" borderId="0" xfId="0" applyNumberFormat="1" applyFont="1" applyFill="1" applyBorder="1" applyAlignment="1" applyProtection="1">
      <alignment horizontal="center" vertical="center"/>
      <protection/>
    </xf>
    <xf numFmtId="1" fontId="23" fillId="5" borderId="0" xfId="0" applyNumberFormat="1" applyFont="1" applyFill="1" applyBorder="1" applyAlignment="1" applyProtection="1">
      <alignment horizontal="center" vertical="center"/>
      <protection/>
    </xf>
    <xf numFmtId="49" fontId="1" fillId="5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84" fontId="1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left" indent="1"/>
      <protection/>
    </xf>
    <xf numFmtId="187" fontId="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indent="1"/>
      <protection/>
    </xf>
    <xf numFmtId="186" fontId="8" fillId="0" borderId="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Fill="1" applyBorder="1" applyAlignment="1" applyProtection="1">
      <alignment/>
      <protection/>
    </xf>
    <xf numFmtId="0" fontId="38" fillId="0" borderId="6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right"/>
      <protection/>
    </xf>
    <xf numFmtId="187" fontId="3" fillId="4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1"/>
      <protection/>
    </xf>
    <xf numFmtId="0" fontId="17" fillId="0" borderId="0" xfId="0" applyFont="1" applyBorder="1" applyAlignment="1" applyProtection="1">
      <alignment horizontal="left" vertical="center" indent="1"/>
      <protection/>
    </xf>
    <xf numFmtId="184" fontId="73" fillId="5" borderId="0" xfId="0" applyNumberFormat="1" applyFont="1" applyFill="1" applyBorder="1" applyAlignment="1" applyProtection="1">
      <alignment/>
      <protection/>
    </xf>
    <xf numFmtId="184" fontId="6" fillId="4" borderId="0" xfId="0" applyNumberFormat="1" applyFont="1" applyFill="1" applyBorder="1" applyAlignment="1" applyProtection="1">
      <alignment horizontal="right"/>
      <protection/>
    </xf>
    <xf numFmtId="184" fontId="2" fillId="4" borderId="0" xfId="0" applyNumberFormat="1" applyFont="1" applyFill="1" applyBorder="1" applyAlignment="1" applyProtection="1">
      <alignment horizontal="right"/>
      <protection/>
    </xf>
    <xf numFmtId="4" fontId="44" fillId="4" borderId="0" xfId="0" applyNumberFormat="1" applyFont="1" applyFill="1" applyBorder="1" applyAlignment="1" applyProtection="1">
      <alignment/>
      <protection/>
    </xf>
    <xf numFmtId="187" fontId="5" fillId="4" borderId="0" xfId="0" applyNumberFormat="1" applyFont="1" applyFill="1" applyBorder="1" applyAlignment="1" applyProtection="1">
      <alignment horizontal="center"/>
      <protection/>
    </xf>
    <xf numFmtId="184" fontId="1" fillId="4" borderId="6" xfId="0" applyNumberFormat="1" applyFont="1" applyFill="1" applyBorder="1" applyAlignment="1" applyProtection="1">
      <alignment horizontal="right"/>
      <protection/>
    </xf>
    <xf numFmtId="2" fontId="20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left" indent="1"/>
      <protection/>
    </xf>
    <xf numFmtId="0" fontId="38" fillId="0" borderId="0" xfId="0" applyFont="1" applyBorder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 vertical="center" indent="1"/>
      <protection/>
    </xf>
    <xf numFmtId="0" fontId="17" fillId="0" borderId="6" xfId="0" applyFont="1" applyBorder="1" applyAlignment="1" applyProtection="1">
      <alignment horizontal="left" vertical="center" indent="1"/>
      <protection/>
    </xf>
    <xf numFmtId="0" fontId="1" fillId="4" borderId="6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indent="1"/>
      <protection/>
    </xf>
    <xf numFmtId="49" fontId="29" fillId="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indent="2"/>
      <protection/>
    </xf>
    <xf numFmtId="0" fontId="7" fillId="0" borderId="0" xfId="0" applyFont="1" applyFill="1" applyBorder="1" applyAlignment="1" applyProtection="1">
      <alignment horizontal="left" inden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 indent="1"/>
      <protection/>
    </xf>
    <xf numFmtId="0" fontId="5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" fillId="4" borderId="0" xfId="0" applyFont="1" applyFill="1" applyBorder="1" applyAlignment="1" applyProtection="1">
      <alignment/>
      <protection/>
    </xf>
    <xf numFmtId="186" fontId="56" fillId="4" borderId="0" xfId="0" applyNumberFormat="1" applyFont="1" applyFill="1" applyBorder="1" applyAlignment="1" applyProtection="1">
      <alignment horizontal="right"/>
      <protection/>
    </xf>
    <xf numFmtId="186" fontId="56" fillId="4" borderId="0" xfId="0" applyNumberFormat="1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left" indent="1"/>
      <protection/>
    </xf>
    <xf numFmtId="0" fontId="3" fillId="4" borderId="6" xfId="0" applyFont="1" applyFill="1" applyBorder="1" applyAlignment="1" applyProtection="1">
      <alignment horizontal="right"/>
      <protection/>
    </xf>
    <xf numFmtId="184" fontId="3" fillId="4" borderId="6" xfId="0" applyNumberFormat="1" applyFont="1" applyFill="1" applyBorder="1" applyAlignment="1" applyProtection="1">
      <alignment/>
      <protection/>
    </xf>
    <xf numFmtId="4" fontId="3" fillId="0" borderId="6" xfId="0" applyNumberFormat="1" applyFont="1" applyFill="1" applyBorder="1" applyAlignment="1" applyProtection="1">
      <alignment/>
      <protection/>
    </xf>
    <xf numFmtId="180" fontId="3" fillId="0" borderId="6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left" indent="1"/>
      <protection/>
    </xf>
    <xf numFmtId="0" fontId="8" fillId="0" borderId="6" xfId="0" applyFont="1" applyFill="1" applyBorder="1" applyAlignment="1" applyProtection="1">
      <alignment horizontal="center" vertical="top"/>
      <protection/>
    </xf>
    <xf numFmtId="4" fontId="48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 indent="2"/>
      <protection/>
    </xf>
    <xf numFmtId="2" fontId="26" fillId="0" borderId="6" xfId="0" applyNumberFormat="1" applyFont="1" applyFill="1" applyBorder="1" applyAlignment="1" applyProtection="1">
      <alignment horizontal="center"/>
      <protection/>
    </xf>
    <xf numFmtId="0" fontId="22" fillId="0" borderId="6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indent="1"/>
      <protection/>
    </xf>
    <xf numFmtId="4" fontId="48" fillId="0" borderId="6" xfId="0" applyNumberFormat="1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1" fontId="23" fillId="0" borderId="6" xfId="0" applyNumberFormat="1" applyFont="1" applyBorder="1" applyAlignment="1" applyProtection="1">
      <alignment/>
      <protection/>
    </xf>
    <xf numFmtId="4" fontId="48" fillId="0" borderId="6" xfId="0" applyNumberFormat="1" applyFont="1" applyFill="1" applyBorder="1" applyAlignment="1" applyProtection="1">
      <alignment vertical="center"/>
      <protection/>
    </xf>
    <xf numFmtId="4" fontId="48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6" fillId="5" borderId="0" xfId="0" applyNumberFormat="1" applyFont="1" applyFill="1" applyBorder="1" applyAlignment="1" applyProtection="1">
      <alignment horizontal="right"/>
      <protection/>
    </xf>
    <xf numFmtId="4" fontId="48" fillId="5" borderId="0" xfId="0" applyNumberFormat="1" applyFont="1" applyFill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/>
      <protection/>
    </xf>
    <xf numFmtId="186" fontId="5" fillId="4" borderId="0" xfId="0" applyNumberFormat="1" applyFont="1" applyFill="1" applyBorder="1" applyAlignment="1" applyProtection="1">
      <alignment/>
      <protection/>
    </xf>
    <xf numFmtId="186" fontId="5" fillId="4" borderId="0" xfId="0" applyNumberFormat="1" applyFont="1" applyFill="1" applyBorder="1" applyAlignment="1" applyProtection="1">
      <alignment horizontal="left" indent="1"/>
      <protection/>
    </xf>
    <xf numFmtId="0" fontId="2" fillId="0" borderId="2" xfId="0" applyFont="1" applyFill="1" applyBorder="1" applyAlignment="1" applyProtection="1">
      <alignment horizontal="left" indent="1"/>
      <protection/>
    </xf>
    <xf numFmtId="180" fontId="20" fillId="0" borderId="2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84" fontId="6" fillId="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5" borderId="0" xfId="0" applyFill="1" applyAlignment="1" applyProtection="1">
      <alignment wrapText="1"/>
      <protection/>
    </xf>
    <xf numFmtId="0" fontId="1" fillId="0" borderId="6" xfId="0" applyFont="1" applyBorder="1" applyAlignment="1" applyProtection="1">
      <alignment horizontal="center"/>
      <protection/>
    </xf>
    <xf numFmtId="187" fontId="73" fillId="5" borderId="0" xfId="0" applyNumberFormat="1" applyFont="1" applyFill="1" applyBorder="1" applyAlignment="1" applyProtection="1">
      <alignment horizontal="right"/>
      <protection/>
    </xf>
    <xf numFmtId="187" fontId="5" fillId="4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184" fontId="1" fillId="4" borderId="6" xfId="0" applyNumberFormat="1" applyFont="1" applyFill="1" applyBorder="1" applyAlignment="1" applyProtection="1">
      <alignment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49" fontId="1" fillId="0" borderId="6" xfId="0" applyNumberFormat="1" applyFont="1" applyBorder="1" applyAlignment="1" applyProtection="1">
      <alignment horizontal="left" vertical="center" indent="1"/>
      <protection/>
    </xf>
    <xf numFmtId="180" fontId="1" fillId="4" borderId="0" xfId="0" applyNumberFormat="1" applyFont="1" applyFill="1" applyBorder="1" applyAlignment="1" applyProtection="1">
      <alignment/>
      <protection/>
    </xf>
    <xf numFmtId="180" fontId="44" fillId="0" borderId="0" xfId="0" applyNumberFormat="1" applyFont="1" applyFill="1" applyBorder="1" applyAlignment="1" applyProtection="1">
      <alignment/>
      <protection/>
    </xf>
    <xf numFmtId="180" fontId="20" fillId="0" borderId="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/>
      <protection/>
    </xf>
    <xf numFmtId="180" fontId="4" fillId="4" borderId="0" xfId="0" applyNumberFormat="1" applyFont="1" applyFill="1" applyBorder="1" applyAlignment="1" applyProtection="1">
      <alignment/>
      <protection/>
    </xf>
    <xf numFmtId="180" fontId="47" fillId="0" borderId="0" xfId="0" applyNumberFormat="1" applyFont="1" applyFill="1" applyBorder="1" applyAlignment="1" applyProtection="1">
      <alignment/>
      <protection/>
    </xf>
    <xf numFmtId="180" fontId="21" fillId="0" borderId="0" xfId="0" applyNumberFormat="1" applyFont="1" applyFill="1" applyBorder="1" applyAlignment="1" applyProtection="1">
      <alignment/>
      <protection/>
    </xf>
    <xf numFmtId="1" fontId="6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23" fillId="0" borderId="6" xfId="0" applyFont="1" applyBorder="1" applyAlignment="1" applyProtection="1">
      <alignment horizontal="left" vertical="center" indent="1"/>
      <protection/>
    </xf>
    <xf numFmtId="0" fontId="42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 indent="1"/>
      <protection/>
    </xf>
    <xf numFmtId="0" fontId="1" fillId="6" borderId="0" xfId="0" applyFont="1" applyFill="1" applyBorder="1" applyAlignment="1" applyProtection="1">
      <alignment horizontal="right" vertical="center"/>
      <protection/>
    </xf>
    <xf numFmtId="184" fontId="1" fillId="6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6" borderId="0" xfId="0" applyFont="1" applyFill="1" applyBorder="1" applyAlignment="1" applyProtection="1">
      <alignment horizontal="right"/>
      <protection/>
    </xf>
    <xf numFmtId="187" fontId="1" fillId="6" borderId="0" xfId="0" applyNumberFormat="1" applyFont="1" applyFill="1" applyBorder="1" applyAlignment="1" applyProtection="1">
      <alignment/>
      <protection/>
    </xf>
    <xf numFmtId="184" fontId="1" fillId="6" borderId="0" xfId="0" applyNumberFormat="1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 horizontal="right"/>
      <protection/>
    </xf>
    <xf numFmtId="184" fontId="1" fillId="6" borderId="6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indent="2"/>
      <protection/>
    </xf>
    <xf numFmtId="4" fontId="73" fillId="0" borderId="0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center"/>
      <protection/>
    </xf>
    <xf numFmtId="4" fontId="73" fillId="0" borderId="6" xfId="0" applyNumberFormat="1" applyFont="1" applyFill="1" applyBorder="1" applyAlignment="1" applyProtection="1">
      <alignment/>
      <protection/>
    </xf>
    <xf numFmtId="182" fontId="12" fillId="0" borderId="6" xfId="0" applyNumberFormat="1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 indent="1"/>
      <protection/>
    </xf>
    <xf numFmtId="186" fontId="8" fillId="0" borderId="9" xfId="0" applyNumberFormat="1" applyFont="1" applyFill="1" applyBorder="1" applyAlignment="1" applyProtection="1">
      <alignment horizontal="right"/>
      <protection/>
    </xf>
    <xf numFmtId="186" fontId="8" fillId="0" borderId="9" xfId="0" applyNumberFormat="1" applyFont="1" applyFill="1" applyBorder="1" applyAlignment="1" applyProtection="1">
      <alignment/>
      <protection/>
    </xf>
    <xf numFmtId="4" fontId="73" fillId="0" borderId="9" xfId="0" applyNumberFormat="1" applyFont="1" applyFill="1" applyBorder="1" applyAlignment="1" applyProtection="1">
      <alignment/>
      <protection/>
    </xf>
    <xf numFmtId="182" fontId="12" fillId="0" borderId="9" xfId="0" applyNumberFormat="1" applyFont="1" applyFill="1" applyBorder="1" applyAlignment="1" applyProtection="1">
      <alignment horizontal="center"/>
      <protection/>
    </xf>
    <xf numFmtId="1" fontId="68" fillId="0" borderId="9" xfId="0" applyNumberFormat="1" applyFont="1" applyFill="1" applyBorder="1" applyAlignment="1" applyProtection="1">
      <alignment horizontal="center"/>
      <protection/>
    </xf>
    <xf numFmtId="4" fontId="44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Border="1" applyAlignment="1" applyProtection="1">
      <alignment horizontal="left" indent="1"/>
      <protection/>
    </xf>
    <xf numFmtId="0" fontId="1" fillId="0" borderId="9" xfId="0" applyFont="1" applyBorder="1" applyAlignment="1" applyProtection="1">
      <alignment/>
      <protection/>
    </xf>
    <xf numFmtId="4" fontId="73" fillId="0" borderId="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61" fillId="0" borderId="0" xfId="18" applyFont="1" applyFill="1" applyBorder="1" applyAlignment="1">
      <alignment/>
    </xf>
    <xf numFmtId="0" fontId="61" fillId="0" borderId="0" xfId="18" applyFont="1" applyFill="1" applyBorder="1" applyAlignment="1">
      <alignment horizontal="left"/>
    </xf>
    <xf numFmtId="0" fontId="72" fillId="0" borderId="0" xfId="18" applyFont="1" applyAlignment="1">
      <alignment/>
    </xf>
    <xf numFmtId="0" fontId="58" fillId="0" borderId="0" xfId="18" applyFont="1" applyFill="1" applyBorder="1" applyAlignment="1">
      <alignment horizontal="left"/>
    </xf>
    <xf numFmtId="0" fontId="58" fillId="0" borderId="4" xfId="18" applyFont="1" applyFill="1" applyBorder="1" applyAlignment="1">
      <alignment horizontal="left"/>
    </xf>
    <xf numFmtId="0" fontId="58" fillId="0" borderId="0" xfId="18" applyFont="1" applyFill="1" applyBorder="1" applyAlignment="1">
      <alignment horizontal="left" indent="2"/>
    </xf>
    <xf numFmtId="0" fontId="58" fillId="0" borderId="0" xfId="18" applyFont="1" applyAlignment="1">
      <alignment horizontal="left" indent="2"/>
    </xf>
    <xf numFmtId="0" fontId="58" fillId="0" borderId="4" xfId="18" applyFont="1" applyBorder="1" applyAlignment="1">
      <alignment horizontal="left" indent="2"/>
    </xf>
    <xf numFmtId="0" fontId="58" fillId="0" borderId="0" xfId="18" applyFont="1" applyFill="1" applyBorder="1" applyAlignment="1">
      <alignment/>
    </xf>
    <xf numFmtId="0" fontId="61" fillId="0" borderId="0" xfId="18" applyFont="1" applyFill="1" applyBorder="1" applyAlignment="1">
      <alignment horizontal="center"/>
    </xf>
    <xf numFmtId="0" fontId="61" fillId="0" borderId="4" xfId="18" applyFont="1" applyFill="1" applyBorder="1" applyAlignment="1">
      <alignment horizontal="center"/>
    </xf>
    <xf numFmtId="0" fontId="57" fillId="0" borderId="0" xfId="18" applyFont="1" applyFill="1" applyBorder="1" applyAlignment="1">
      <alignment horizontal="left" indent="1"/>
    </xf>
    <xf numFmtId="0" fontId="57" fillId="0" borderId="0" xfId="18" applyFont="1" applyAlignment="1">
      <alignment/>
    </xf>
    <xf numFmtId="0" fontId="6" fillId="4" borderId="0" xfId="0" applyFont="1" applyFill="1" applyBorder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0" xfId="18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center"/>
      <protection/>
    </xf>
    <xf numFmtId="186" fontId="6" fillId="4" borderId="0" xfId="0" applyNumberFormat="1" applyFont="1" applyFill="1" applyBorder="1" applyAlignment="1" applyProtection="1">
      <alignment horizontal="center"/>
      <protection/>
    </xf>
    <xf numFmtId="49" fontId="29" fillId="6" borderId="0" xfId="0" applyNumberFormat="1" applyFont="1" applyFill="1" applyBorder="1" applyAlignment="1" applyProtection="1">
      <alignment horizontal="center"/>
      <protection/>
    </xf>
    <xf numFmtId="184" fontId="6" fillId="4" borderId="0" xfId="0" applyNumberFormat="1" applyFont="1" applyFill="1" applyBorder="1" applyAlignment="1" applyProtection="1">
      <alignment horizontal="center"/>
      <protection/>
    </xf>
    <xf numFmtId="186" fontId="2" fillId="4" borderId="0" xfId="0" applyNumberFormat="1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6" borderId="0" xfId="0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4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8" fillId="0" borderId="4" xfId="18" applyFont="1" applyBorder="1" applyAlignment="1">
      <alignment horizontal="left" indent="1"/>
    </xf>
    <xf numFmtId="0" fontId="58" fillId="0" borderId="0" xfId="18" applyFont="1" applyFill="1" applyBorder="1" applyAlignment="1">
      <alignment horizontal="left" indent="3"/>
    </xf>
    <xf numFmtId="0" fontId="58" fillId="0" borderId="0" xfId="18" applyFont="1" applyAlignment="1">
      <alignment horizontal="left" indent="3"/>
    </xf>
    <xf numFmtId="0" fontId="58" fillId="0" borderId="4" xfId="18" applyFont="1" applyBorder="1" applyAlignment="1">
      <alignment horizontal="left" indent="3"/>
    </xf>
    <xf numFmtId="0" fontId="57" fillId="0" borderId="0" xfId="18" applyFont="1" applyFill="1" applyBorder="1" applyAlignment="1">
      <alignment/>
    </xf>
    <xf numFmtId="0" fontId="57" fillId="0" borderId="0" xfId="18" applyFont="1" applyFill="1" applyBorder="1" applyAlignment="1">
      <alignment horizontal="left"/>
    </xf>
    <xf numFmtId="0" fontId="57" fillId="0" borderId="0" xfId="18" applyFont="1" applyAlignment="1">
      <alignment horizontal="left"/>
    </xf>
    <xf numFmtId="0" fontId="57" fillId="0" borderId="4" xfId="18" applyFont="1" applyBorder="1" applyAlignment="1">
      <alignment horizontal="left"/>
    </xf>
    <xf numFmtId="0" fontId="57" fillId="0" borderId="0" xfId="18" applyFont="1" applyAlignment="1">
      <alignment horizontal="left" indent="1"/>
    </xf>
    <xf numFmtId="0" fontId="57" fillId="0" borderId="4" xfId="18" applyFont="1" applyBorder="1" applyAlignment="1">
      <alignment horizontal="left" indent="1"/>
    </xf>
    <xf numFmtId="0" fontId="58" fillId="0" borderId="0" xfId="18" applyFont="1" applyAlignment="1">
      <alignment/>
    </xf>
    <xf numFmtId="0" fontId="58" fillId="0" borderId="4" xfId="18" applyFont="1" applyBorder="1" applyAlignment="1">
      <alignment/>
    </xf>
    <xf numFmtId="0" fontId="57" fillId="0" borderId="0" xfId="18" applyFont="1" applyFill="1" applyBorder="1" applyAlignment="1">
      <alignment horizontal="left" indent="2"/>
    </xf>
    <xf numFmtId="0" fontId="57" fillId="0" borderId="0" xfId="18" applyFont="1" applyAlignment="1">
      <alignment horizontal="left" indent="2"/>
    </xf>
    <xf numFmtId="0" fontId="57" fillId="0" borderId="4" xfId="18" applyFont="1" applyBorder="1" applyAlignment="1">
      <alignment horizontal="left" indent="2"/>
    </xf>
    <xf numFmtId="0" fontId="58" fillId="0" borderId="0" xfId="18" applyFont="1" applyBorder="1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C2020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33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4.jpeg" /><Relationship Id="rId3" Type="http://schemas.openxmlformats.org/officeDocument/2006/relationships/image" Target="../media/image53.jpeg" /><Relationship Id="rId4" Type="http://schemas.openxmlformats.org/officeDocument/2006/relationships/image" Target="../media/image57.jpeg" /><Relationship Id="rId5" Type="http://schemas.openxmlformats.org/officeDocument/2006/relationships/image" Target="../media/image58.jpeg" /><Relationship Id="rId6" Type="http://schemas.openxmlformats.org/officeDocument/2006/relationships/image" Target="../media/image59.jpeg" /><Relationship Id="rId7" Type="http://schemas.openxmlformats.org/officeDocument/2006/relationships/image" Target="../media/image66.jpeg" /><Relationship Id="rId8" Type="http://schemas.openxmlformats.org/officeDocument/2006/relationships/image" Target="../media/image65.jpeg" /><Relationship Id="rId9" Type="http://schemas.openxmlformats.org/officeDocument/2006/relationships/image" Target="../media/image67.jpeg" /><Relationship Id="rId10" Type="http://schemas.openxmlformats.org/officeDocument/2006/relationships/hyperlink" Target="#Inhaltsverzeichnis!A1" /><Relationship Id="rId11" Type="http://schemas.openxmlformats.org/officeDocument/2006/relationships/hyperlink" Target="#Inhaltsverzeichnis!A1" /><Relationship Id="rId12" Type="http://schemas.openxmlformats.org/officeDocument/2006/relationships/hyperlink" Target="#Inhaltsverzeichnis!A1" /><Relationship Id="rId13" Type="http://schemas.openxmlformats.org/officeDocument/2006/relationships/hyperlink" Target="#Inhaltsverzeichnis!A1" /><Relationship Id="rId14" Type="http://schemas.openxmlformats.org/officeDocument/2006/relationships/hyperlink" Target="#Inhaltsverzeichnis!A1" /><Relationship Id="rId15" Type="http://schemas.openxmlformats.org/officeDocument/2006/relationships/hyperlink" Target="#Inhaltsverzeichnis!A1" /><Relationship Id="rId16" Type="http://schemas.openxmlformats.org/officeDocument/2006/relationships/hyperlink" Target="#Inhaltsverzeichnis!A1" /><Relationship Id="rId17" Type="http://schemas.openxmlformats.org/officeDocument/2006/relationships/hyperlink" Target="#Inhaltsverzeichnis!A1" /><Relationship Id="rId18" Type="http://schemas.openxmlformats.org/officeDocument/2006/relationships/hyperlink" Target="#Inhaltsverzeichnis!A1" /><Relationship Id="rId19" Type="http://schemas.openxmlformats.org/officeDocument/2006/relationships/image" Target="../media/image6.jpeg" /><Relationship Id="rId20" Type="http://schemas.openxmlformats.org/officeDocument/2006/relationships/hyperlink" Target="#Inhaltsverzeichnis!A1" /><Relationship Id="rId21" Type="http://schemas.openxmlformats.org/officeDocument/2006/relationships/hyperlink" Target="#Inhaltsverzeichnis!A1" /><Relationship Id="rId22" Type="http://schemas.openxmlformats.org/officeDocument/2006/relationships/hyperlink" Target="#Inhaltsverzeichnis!A1" /><Relationship Id="rId23" Type="http://schemas.openxmlformats.org/officeDocument/2006/relationships/image" Target="../media/image41.jpeg" /><Relationship Id="rId24" Type="http://schemas.openxmlformats.org/officeDocument/2006/relationships/hyperlink" Target="#Inhaltsverzeichnis!A1" /><Relationship Id="rId25" Type="http://schemas.openxmlformats.org/officeDocument/2006/relationships/image" Target="../media/image101.jpeg" /><Relationship Id="rId26" Type="http://schemas.openxmlformats.org/officeDocument/2006/relationships/image" Target="../media/image103.jpeg" /><Relationship Id="rId27" Type="http://schemas.openxmlformats.org/officeDocument/2006/relationships/image" Target="../media/image93.jpeg" /><Relationship Id="rId28" Type="http://schemas.openxmlformats.org/officeDocument/2006/relationships/hyperlink" Target="#Inhaltsverzeichnis!A1" /><Relationship Id="rId29" Type="http://schemas.openxmlformats.org/officeDocument/2006/relationships/image" Target="../media/image55.jpeg" /><Relationship Id="rId30" Type="http://schemas.openxmlformats.org/officeDocument/2006/relationships/image" Target="../media/image43.jpeg" /><Relationship Id="rId31" Type="http://schemas.openxmlformats.org/officeDocument/2006/relationships/image" Target="../media/image17.jpeg" /><Relationship Id="rId32" Type="http://schemas.openxmlformats.org/officeDocument/2006/relationships/image" Target="../media/image110.jpeg" /><Relationship Id="rId33" Type="http://schemas.openxmlformats.org/officeDocument/2006/relationships/image" Target="../media/image19.jpeg" /><Relationship Id="rId34" Type="http://schemas.openxmlformats.org/officeDocument/2006/relationships/image" Target="../media/image88.jpeg" /><Relationship Id="rId35" Type="http://schemas.openxmlformats.org/officeDocument/2006/relationships/image" Target="../media/image113.jpeg" /><Relationship Id="rId36" Type="http://schemas.openxmlformats.org/officeDocument/2006/relationships/image" Target="../media/image15.jpeg" /><Relationship Id="rId37" Type="http://schemas.openxmlformats.org/officeDocument/2006/relationships/image" Target="../media/image92.jpeg" /><Relationship Id="rId38" Type="http://schemas.openxmlformats.org/officeDocument/2006/relationships/image" Target="../media/image117.jpeg" /><Relationship Id="rId39" Type="http://schemas.openxmlformats.org/officeDocument/2006/relationships/image" Target="../media/image118.jpeg" /><Relationship Id="rId40" Type="http://schemas.openxmlformats.org/officeDocument/2006/relationships/image" Target="../media/image121.jpeg" /><Relationship Id="rId41" Type="http://schemas.openxmlformats.org/officeDocument/2006/relationships/image" Target="../media/image35.jpeg" /><Relationship Id="rId42" Type="http://schemas.openxmlformats.org/officeDocument/2006/relationships/image" Target="../media/image48.jpeg" /><Relationship Id="rId43" Type="http://schemas.openxmlformats.org/officeDocument/2006/relationships/image" Target="../media/image120.jpeg" /><Relationship Id="rId44" Type="http://schemas.openxmlformats.org/officeDocument/2006/relationships/image" Target="../media/image119.jpeg" /><Relationship Id="rId45" Type="http://schemas.openxmlformats.org/officeDocument/2006/relationships/image" Target="../media/image52.jpeg" /><Relationship Id="rId46" Type="http://schemas.openxmlformats.org/officeDocument/2006/relationships/image" Target="../media/image125.jpeg" /><Relationship Id="rId47" Type="http://schemas.openxmlformats.org/officeDocument/2006/relationships/image" Target="../media/image47.jpeg" /><Relationship Id="rId48" Type="http://schemas.openxmlformats.org/officeDocument/2006/relationships/image" Target="../media/image8.jpeg" /><Relationship Id="rId49" Type="http://schemas.openxmlformats.org/officeDocument/2006/relationships/image" Target="../media/image131.jpeg" /><Relationship Id="rId50" Type="http://schemas.openxmlformats.org/officeDocument/2006/relationships/hyperlink" Target="#Inhaltsverzeichnis!A1" /><Relationship Id="rId51" Type="http://schemas.openxmlformats.org/officeDocument/2006/relationships/image" Target="../media/image137.jpeg" /><Relationship Id="rId52" Type="http://schemas.openxmlformats.org/officeDocument/2006/relationships/image" Target="../media/image115.jpeg" /><Relationship Id="rId53" Type="http://schemas.openxmlformats.org/officeDocument/2006/relationships/hyperlink" Target="#Inhaltsverzeichnis!A1" /><Relationship Id="rId54" Type="http://schemas.openxmlformats.org/officeDocument/2006/relationships/hyperlink" Target="#Inhaltsverzeichnis!A1" /><Relationship Id="rId55" Type="http://schemas.openxmlformats.org/officeDocument/2006/relationships/image" Target="../media/image141.jpeg" /><Relationship Id="rId56" Type="http://schemas.openxmlformats.org/officeDocument/2006/relationships/hyperlink" Target="#Inhaltsverzeichnis!A1" /><Relationship Id="rId57" Type="http://schemas.openxmlformats.org/officeDocument/2006/relationships/image" Target="../media/image79.jpeg" /><Relationship Id="rId58" Type="http://schemas.openxmlformats.org/officeDocument/2006/relationships/hyperlink" Target="#Inhaltsverzeichnis!A1" /><Relationship Id="rId59" Type="http://schemas.openxmlformats.org/officeDocument/2006/relationships/image" Target="../media/image76.png" /><Relationship Id="rId60" Type="http://schemas.openxmlformats.org/officeDocument/2006/relationships/hyperlink" Target="#Inhaltsverzeichnis!A1" /><Relationship Id="rId61" Type="http://schemas.openxmlformats.org/officeDocument/2006/relationships/hyperlink" Target="#Inhaltsverzeichnis!A1" /><Relationship Id="rId62" Type="http://schemas.openxmlformats.org/officeDocument/2006/relationships/image" Target="../media/image20.jpeg" /><Relationship Id="rId63" Type="http://schemas.openxmlformats.org/officeDocument/2006/relationships/image" Target="../media/image114.jpeg" /><Relationship Id="rId64" Type="http://schemas.openxmlformats.org/officeDocument/2006/relationships/hyperlink" Target="#Inhaltsverzeichnis!A1" /><Relationship Id="rId65" Type="http://schemas.openxmlformats.org/officeDocument/2006/relationships/hyperlink" Target="#Inhaltsverzeichnis!A1" /><Relationship Id="rId66" Type="http://schemas.openxmlformats.org/officeDocument/2006/relationships/image" Target="../media/image78.jpeg" /><Relationship Id="rId67" Type="http://schemas.openxmlformats.org/officeDocument/2006/relationships/image" Target="../media/image104.jpeg" /><Relationship Id="rId68" Type="http://schemas.openxmlformats.org/officeDocument/2006/relationships/image" Target="../media/image97.jpeg" /><Relationship Id="rId69" Type="http://schemas.openxmlformats.org/officeDocument/2006/relationships/hyperlink" Target="#Inhaltsverzeichnis!A1" /><Relationship Id="rId70" Type="http://schemas.openxmlformats.org/officeDocument/2006/relationships/image" Target="../media/image122.jpeg" /><Relationship Id="rId71" Type="http://schemas.openxmlformats.org/officeDocument/2006/relationships/image" Target="../media/image136.jpeg" /><Relationship Id="rId72" Type="http://schemas.openxmlformats.org/officeDocument/2006/relationships/image" Target="../media/image156.jpeg" /><Relationship Id="rId73" Type="http://schemas.openxmlformats.org/officeDocument/2006/relationships/image" Target="../media/image157.jpeg" /><Relationship Id="rId74" Type="http://schemas.openxmlformats.org/officeDocument/2006/relationships/image" Target="../media/image24.jpeg" /><Relationship Id="rId75" Type="http://schemas.openxmlformats.org/officeDocument/2006/relationships/image" Target="../media/image126.jpeg" /><Relationship Id="rId76" Type="http://schemas.openxmlformats.org/officeDocument/2006/relationships/image" Target="../media/image96.jpeg" /><Relationship Id="rId77" Type="http://schemas.openxmlformats.org/officeDocument/2006/relationships/hyperlink" Target="#Inhaltsverzeichnis!A1" /><Relationship Id="rId78" Type="http://schemas.openxmlformats.org/officeDocument/2006/relationships/image" Target="../media/image144.jpeg" /><Relationship Id="rId79" Type="http://schemas.openxmlformats.org/officeDocument/2006/relationships/image" Target="../media/image159.jpeg" /><Relationship Id="rId80" Type="http://schemas.openxmlformats.org/officeDocument/2006/relationships/image" Target="../media/image21.jpeg" /><Relationship Id="rId81" Type="http://schemas.openxmlformats.org/officeDocument/2006/relationships/image" Target="../media/image28.jpeg" /><Relationship Id="rId82" Type="http://schemas.openxmlformats.org/officeDocument/2006/relationships/hyperlink" Target="#Inhaltsverzeichnis!A1" /><Relationship Id="rId83" Type="http://schemas.openxmlformats.org/officeDocument/2006/relationships/image" Target="../media/image85.jpeg" /><Relationship Id="rId84" Type="http://schemas.openxmlformats.org/officeDocument/2006/relationships/image" Target="../media/image165.jpeg" /><Relationship Id="rId85" Type="http://schemas.openxmlformats.org/officeDocument/2006/relationships/image" Target="../media/image170.jpeg" /><Relationship Id="rId86" Type="http://schemas.openxmlformats.org/officeDocument/2006/relationships/image" Target="../media/image134.jpeg" /><Relationship Id="rId87" Type="http://schemas.openxmlformats.org/officeDocument/2006/relationships/image" Target="../media/image130.jpeg" /><Relationship Id="rId88" Type="http://schemas.openxmlformats.org/officeDocument/2006/relationships/hyperlink" Target="#Inhaltsverzeichnis!A1" /><Relationship Id="rId89" Type="http://schemas.openxmlformats.org/officeDocument/2006/relationships/image" Target="../media/image171.jpeg" /><Relationship Id="rId90" Type="http://schemas.openxmlformats.org/officeDocument/2006/relationships/image" Target="../media/image151.jpeg" /><Relationship Id="rId91" Type="http://schemas.openxmlformats.org/officeDocument/2006/relationships/image" Target="../media/image44.jpeg" /><Relationship Id="rId92" Type="http://schemas.openxmlformats.org/officeDocument/2006/relationships/image" Target="../media/image73.jpeg" /><Relationship Id="rId93" Type="http://schemas.openxmlformats.org/officeDocument/2006/relationships/hyperlink" Target="#Inhaltsverzeichnis!A1" /><Relationship Id="rId94" Type="http://schemas.openxmlformats.org/officeDocument/2006/relationships/hyperlink" Target="#Inhaltsverzeichnis!A1" /><Relationship Id="rId95" Type="http://schemas.openxmlformats.org/officeDocument/2006/relationships/image" Target="../media/image10.jpeg" /><Relationship Id="rId96" Type="http://schemas.openxmlformats.org/officeDocument/2006/relationships/image" Target="../media/image187.jpeg" /><Relationship Id="rId97" Type="http://schemas.openxmlformats.org/officeDocument/2006/relationships/hyperlink" Target="#Inhaltsverzeichnis!A1" /><Relationship Id="rId98" Type="http://schemas.openxmlformats.org/officeDocument/2006/relationships/image" Target="../media/image174.jpeg" /><Relationship Id="rId99" Type="http://schemas.openxmlformats.org/officeDocument/2006/relationships/hyperlink" Target="#Inhaltsverzeichnis!A1" /><Relationship Id="rId100" Type="http://schemas.openxmlformats.org/officeDocument/2006/relationships/image" Target="../media/image77.jpeg" /><Relationship Id="rId101" Type="http://schemas.openxmlformats.org/officeDocument/2006/relationships/image" Target="../media/image175.jpeg" /><Relationship Id="rId102" Type="http://schemas.openxmlformats.org/officeDocument/2006/relationships/hyperlink" Target="#Inhaltsverzeichnis!A1" /><Relationship Id="rId103" Type="http://schemas.openxmlformats.org/officeDocument/2006/relationships/image" Target="../media/image7.jpeg" /><Relationship Id="rId104" Type="http://schemas.openxmlformats.org/officeDocument/2006/relationships/hyperlink" Target="#Inhaltsverzeichnis!A1" /><Relationship Id="rId105" Type="http://schemas.openxmlformats.org/officeDocument/2006/relationships/image" Target="../media/image36.jpeg" /><Relationship Id="rId106" Type="http://schemas.openxmlformats.org/officeDocument/2006/relationships/image" Target="../media/image169.jpeg" /><Relationship Id="rId107" Type="http://schemas.openxmlformats.org/officeDocument/2006/relationships/hyperlink" Target="#Inhaltsverzeichnis!A1" /><Relationship Id="rId108" Type="http://schemas.openxmlformats.org/officeDocument/2006/relationships/image" Target="../media/image161.jpeg" /><Relationship Id="rId109" Type="http://schemas.openxmlformats.org/officeDocument/2006/relationships/hyperlink" Target="#Inhaltsverzeichnis!A1" /><Relationship Id="rId110" Type="http://schemas.openxmlformats.org/officeDocument/2006/relationships/hyperlink" Target="#Inhaltsverzeichnis!A1" /><Relationship Id="rId111" Type="http://schemas.openxmlformats.org/officeDocument/2006/relationships/image" Target="../media/image106.jpeg" /><Relationship Id="rId112" Type="http://schemas.openxmlformats.org/officeDocument/2006/relationships/image" Target="../media/image112.jpeg" /><Relationship Id="rId113" Type="http://schemas.openxmlformats.org/officeDocument/2006/relationships/image" Target="../media/image46.jpeg" /><Relationship Id="rId114" Type="http://schemas.openxmlformats.org/officeDocument/2006/relationships/image" Target="../media/image34.jpeg" /><Relationship Id="rId115" Type="http://schemas.openxmlformats.org/officeDocument/2006/relationships/image" Target="../media/image51.jpeg" /><Relationship Id="rId116" Type="http://schemas.openxmlformats.org/officeDocument/2006/relationships/image" Target="../media/image87.jpeg" /><Relationship Id="rId117" Type="http://schemas.openxmlformats.org/officeDocument/2006/relationships/image" Target="../media/image146.jpeg" /><Relationship Id="rId118" Type="http://schemas.openxmlformats.org/officeDocument/2006/relationships/image" Target="../media/image147.jpeg" /><Relationship Id="rId119" Type="http://schemas.openxmlformats.org/officeDocument/2006/relationships/image" Target="../media/image108.jpeg" /><Relationship Id="rId120" Type="http://schemas.openxmlformats.org/officeDocument/2006/relationships/image" Target="../media/image191.jpeg" /><Relationship Id="rId121" Type="http://schemas.openxmlformats.org/officeDocument/2006/relationships/hyperlink" Target="#Inhaltsverzeichnis!A1" /><Relationship Id="rId122" Type="http://schemas.openxmlformats.org/officeDocument/2006/relationships/hyperlink" Target="#Inhaltsverzeichnis!A1" /><Relationship Id="rId123" Type="http://schemas.openxmlformats.org/officeDocument/2006/relationships/image" Target="../media/image89.jpeg" /><Relationship Id="rId124" Type="http://schemas.openxmlformats.org/officeDocument/2006/relationships/image" Target="../media/image152.jpeg" /><Relationship Id="rId125" Type="http://schemas.openxmlformats.org/officeDocument/2006/relationships/hyperlink" Target="#Inhaltsverzeichnis!A1" /><Relationship Id="rId126" Type="http://schemas.openxmlformats.org/officeDocument/2006/relationships/hyperlink" Target="#Inhaltsverzeichnis!A1" /><Relationship Id="rId127" Type="http://schemas.openxmlformats.org/officeDocument/2006/relationships/hyperlink" Target="#Inhaltsverzeichnis!A1" /><Relationship Id="rId128" Type="http://schemas.openxmlformats.org/officeDocument/2006/relationships/hyperlink" Target="#Inhaltsverzeichnis!A1" /><Relationship Id="rId129" Type="http://schemas.openxmlformats.org/officeDocument/2006/relationships/image" Target="../media/image80.jpeg" /><Relationship Id="rId130" Type="http://schemas.openxmlformats.org/officeDocument/2006/relationships/hyperlink" Target="#Inhaltsverzeichnis!A1" /><Relationship Id="rId131" Type="http://schemas.openxmlformats.org/officeDocument/2006/relationships/image" Target="../media/image22.jpeg" /><Relationship Id="rId132" Type="http://schemas.openxmlformats.org/officeDocument/2006/relationships/image" Target="../media/image84.jpeg" /><Relationship Id="rId133" Type="http://schemas.openxmlformats.org/officeDocument/2006/relationships/image" Target="../media/image135.jpeg" /><Relationship Id="rId134" Type="http://schemas.openxmlformats.org/officeDocument/2006/relationships/image" Target="../media/image49.jpeg" /><Relationship Id="rId135" Type="http://schemas.openxmlformats.org/officeDocument/2006/relationships/hyperlink" Target="#Inhaltsverzeichnis!A1" /><Relationship Id="rId136" Type="http://schemas.openxmlformats.org/officeDocument/2006/relationships/image" Target="../media/image162.jpeg" /><Relationship Id="rId137" Type="http://schemas.openxmlformats.org/officeDocument/2006/relationships/image" Target="../media/image173.jpeg" /><Relationship Id="rId138" Type="http://schemas.openxmlformats.org/officeDocument/2006/relationships/hyperlink" Target="#Inhaltsverzeichnis!A1" /><Relationship Id="rId139" Type="http://schemas.openxmlformats.org/officeDocument/2006/relationships/hyperlink" Target="#Inhaltsverzeichnis!A1" /><Relationship Id="rId140" Type="http://schemas.openxmlformats.org/officeDocument/2006/relationships/image" Target="../media/image100.jpeg" /><Relationship Id="rId141" Type="http://schemas.openxmlformats.org/officeDocument/2006/relationships/image" Target="../media/image133.jpeg" /><Relationship Id="rId142" Type="http://schemas.openxmlformats.org/officeDocument/2006/relationships/image" Target="../media/image26.jpeg" /><Relationship Id="rId143" Type="http://schemas.openxmlformats.org/officeDocument/2006/relationships/image" Target="../media/image98.jpeg" /><Relationship Id="rId144" Type="http://schemas.openxmlformats.org/officeDocument/2006/relationships/image" Target="../media/image128.jpeg" /><Relationship Id="rId145" Type="http://schemas.openxmlformats.org/officeDocument/2006/relationships/image" Target="../media/image1.jpeg" /><Relationship Id="rId146" Type="http://schemas.openxmlformats.org/officeDocument/2006/relationships/image" Target="../media/image40.jpeg" /><Relationship Id="rId147" Type="http://schemas.openxmlformats.org/officeDocument/2006/relationships/image" Target="../media/image163.jpeg" /><Relationship Id="rId148" Type="http://schemas.openxmlformats.org/officeDocument/2006/relationships/image" Target="../media/image39.jpeg" /><Relationship Id="rId149" Type="http://schemas.openxmlformats.org/officeDocument/2006/relationships/hyperlink" Target="#Inhaltsverzeichnis!A1" /><Relationship Id="rId150" Type="http://schemas.openxmlformats.org/officeDocument/2006/relationships/image" Target="../media/image127.jpeg" /><Relationship Id="rId151" Type="http://schemas.openxmlformats.org/officeDocument/2006/relationships/hyperlink" Target="#Inhaltsverzeichnis!A1" /><Relationship Id="rId152" Type="http://schemas.openxmlformats.org/officeDocument/2006/relationships/image" Target="../media/image18.jpeg" /><Relationship Id="rId153" Type="http://schemas.openxmlformats.org/officeDocument/2006/relationships/image" Target="../media/image32.jpeg" /><Relationship Id="rId154" Type="http://schemas.openxmlformats.org/officeDocument/2006/relationships/image" Target="../media/image138.jpeg" /><Relationship Id="rId155" Type="http://schemas.openxmlformats.org/officeDocument/2006/relationships/image" Target="../media/image160.jpeg" /><Relationship Id="rId156" Type="http://schemas.openxmlformats.org/officeDocument/2006/relationships/hyperlink" Target="#Inhaltsverzeichnis!A1" /><Relationship Id="rId157" Type="http://schemas.openxmlformats.org/officeDocument/2006/relationships/image" Target="../media/image124.jpeg" /><Relationship Id="rId158" Type="http://schemas.openxmlformats.org/officeDocument/2006/relationships/image" Target="../media/image140.jpeg" /><Relationship Id="rId159" Type="http://schemas.openxmlformats.org/officeDocument/2006/relationships/image" Target="../media/image82.jpeg" /><Relationship Id="rId160" Type="http://schemas.openxmlformats.org/officeDocument/2006/relationships/image" Target="../media/image148.jpeg" /><Relationship Id="rId161" Type="http://schemas.openxmlformats.org/officeDocument/2006/relationships/image" Target="../media/image4.jpeg" /><Relationship Id="rId162" Type="http://schemas.openxmlformats.org/officeDocument/2006/relationships/image" Target="../media/image153.jpeg" /><Relationship Id="rId163" Type="http://schemas.openxmlformats.org/officeDocument/2006/relationships/image" Target="../media/image154.jpeg" /><Relationship Id="rId164" Type="http://schemas.openxmlformats.org/officeDocument/2006/relationships/image" Target="../media/image99.jpeg" /><Relationship Id="rId165" Type="http://schemas.openxmlformats.org/officeDocument/2006/relationships/image" Target="../media/image166.jpeg" /><Relationship Id="rId166" Type="http://schemas.openxmlformats.org/officeDocument/2006/relationships/image" Target="../media/image177.jpeg" /><Relationship Id="rId167" Type="http://schemas.openxmlformats.org/officeDocument/2006/relationships/image" Target="../media/image56.jpeg" /><Relationship Id="rId168" Type="http://schemas.openxmlformats.org/officeDocument/2006/relationships/image" Target="../media/image75.png" /><Relationship Id="rId169" Type="http://schemas.openxmlformats.org/officeDocument/2006/relationships/image" Target="../media/image195.jpeg" /><Relationship Id="rId170" Type="http://schemas.openxmlformats.org/officeDocument/2006/relationships/image" Target="../media/image178.jpeg" /><Relationship Id="rId171" Type="http://schemas.openxmlformats.org/officeDocument/2006/relationships/image" Target="../media/image197.jpeg" /><Relationship Id="rId172" Type="http://schemas.openxmlformats.org/officeDocument/2006/relationships/image" Target="../media/image68.jpeg" /><Relationship Id="rId173" Type="http://schemas.openxmlformats.org/officeDocument/2006/relationships/image" Target="../media/image198.jpeg" /><Relationship Id="rId174" Type="http://schemas.openxmlformats.org/officeDocument/2006/relationships/image" Target="../media/image62.jpeg" /><Relationship Id="rId175" Type="http://schemas.openxmlformats.org/officeDocument/2006/relationships/hyperlink" Target="#Inhaltsverzeichnis!A1" /><Relationship Id="rId176" Type="http://schemas.openxmlformats.org/officeDocument/2006/relationships/image" Target="../media/image202.jpeg" /><Relationship Id="rId177" Type="http://schemas.openxmlformats.org/officeDocument/2006/relationships/hyperlink" Target="#Inhaltsverzeichnis!A1" /><Relationship Id="rId178" Type="http://schemas.openxmlformats.org/officeDocument/2006/relationships/image" Target="../media/image183.jpeg" /><Relationship Id="rId179" Type="http://schemas.openxmlformats.org/officeDocument/2006/relationships/image" Target="../media/image196.jpeg" /><Relationship Id="rId180" Type="http://schemas.openxmlformats.org/officeDocument/2006/relationships/image" Target="../media/image200.jpeg" /><Relationship Id="rId181" Type="http://schemas.openxmlformats.org/officeDocument/2006/relationships/image" Target="../media/image203.jpeg" /><Relationship Id="rId182" Type="http://schemas.openxmlformats.org/officeDocument/2006/relationships/image" Target="../media/image63.jpeg" /><Relationship Id="rId183" Type="http://schemas.openxmlformats.org/officeDocument/2006/relationships/image" Target="../media/image167.jpeg" /><Relationship Id="rId184" Type="http://schemas.openxmlformats.org/officeDocument/2006/relationships/image" Target="../media/image72.jpeg" /><Relationship Id="rId185" Type="http://schemas.openxmlformats.org/officeDocument/2006/relationships/image" Target="../media/image205.jpeg" /><Relationship Id="rId186" Type="http://schemas.openxmlformats.org/officeDocument/2006/relationships/image" Target="../media/image207.jpeg" /><Relationship Id="rId187" Type="http://schemas.openxmlformats.org/officeDocument/2006/relationships/hyperlink" Target="#Inhaltsverzeichnis!A1" /><Relationship Id="rId188" Type="http://schemas.openxmlformats.org/officeDocument/2006/relationships/image" Target="../media/image90.jpeg" /><Relationship Id="rId189" Type="http://schemas.openxmlformats.org/officeDocument/2006/relationships/image" Target="../media/image70.jpeg" /><Relationship Id="rId190" Type="http://schemas.openxmlformats.org/officeDocument/2006/relationships/hyperlink" Target="#Inhaltsverzeichnis!A1" /><Relationship Id="rId191" Type="http://schemas.openxmlformats.org/officeDocument/2006/relationships/image" Target="../media/image176.jpeg" /><Relationship Id="rId192" Type="http://schemas.openxmlformats.org/officeDocument/2006/relationships/hyperlink" Target="#Inhaltsverzeichnis!A1" /><Relationship Id="rId193" Type="http://schemas.openxmlformats.org/officeDocument/2006/relationships/image" Target="../media/image158.jpeg" /><Relationship Id="rId194" Type="http://schemas.openxmlformats.org/officeDocument/2006/relationships/image" Target="../media/image155.jpeg" /><Relationship Id="rId195" Type="http://schemas.openxmlformats.org/officeDocument/2006/relationships/hyperlink" Target="#Inhaltsverzeichnis!A1" /><Relationship Id="rId196" Type="http://schemas.openxmlformats.org/officeDocument/2006/relationships/image" Target="../media/image37.jpeg" /><Relationship Id="rId197" Type="http://schemas.openxmlformats.org/officeDocument/2006/relationships/image" Target="../media/image29.jpeg" /><Relationship Id="rId198" Type="http://schemas.openxmlformats.org/officeDocument/2006/relationships/image" Target="../media/image190.jpeg" /><Relationship Id="rId199" Type="http://schemas.openxmlformats.org/officeDocument/2006/relationships/image" Target="../media/image193.jpeg" /><Relationship Id="rId200" Type="http://schemas.openxmlformats.org/officeDocument/2006/relationships/hyperlink" Target="#Inhaltsverzeichnis!A1" /><Relationship Id="rId201" Type="http://schemas.openxmlformats.org/officeDocument/2006/relationships/hyperlink" Target="#Inhaltsverzeichnis!A1" /><Relationship Id="rId202" Type="http://schemas.openxmlformats.org/officeDocument/2006/relationships/hyperlink" Target="#Inhaltsverzeichnis!A1" /><Relationship Id="rId203" Type="http://schemas.openxmlformats.org/officeDocument/2006/relationships/image" Target="../media/image64.jpeg" /><Relationship Id="rId204" Type="http://schemas.openxmlformats.org/officeDocument/2006/relationships/hyperlink" Target="#Inhaltsverzeichnis!A1" /><Relationship Id="rId205" Type="http://schemas.openxmlformats.org/officeDocument/2006/relationships/image" Target="../media/image107.jpeg" /><Relationship Id="rId206" Type="http://schemas.openxmlformats.org/officeDocument/2006/relationships/image" Target="../media/image74.jpeg" /><Relationship Id="rId207" Type="http://schemas.openxmlformats.org/officeDocument/2006/relationships/image" Target="../media/image102.jpeg" /><Relationship Id="rId208" Type="http://schemas.openxmlformats.org/officeDocument/2006/relationships/image" Target="../media/image38.jpeg" /><Relationship Id="rId209" Type="http://schemas.openxmlformats.org/officeDocument/2006/relationships/image" Target="../media/image132.jpeg" /><Relationship Id="rId210" Type="http://schemas.openxmlformats.org/officeDocument/2006/relationships/image" Target="../media/image71.jpeg" /><Relationship Id="rId211" Type="http://schemas.openxmlformats.org/officeDocument/2006/relationships/image" Target="../media/image139.jpeg" /><Relationship Id="rId212" Type="http://schemas.openxmlformats.org/officeDocument/2006/relationships/image" Target="../media/image109.jpeg" /><Relationship Id="rId213" Type="http://schemas.openxmlformats.org/officeDocument/2006/relationships/image" Target="../media/image129.jpeg" /><Relationship Id="rId214" Type="http://schemas.openxmlformats.org/officeDocument/2006/relationships/image" Target="../media/image210.png" /><Relationship Id="rId215" Type="http://schemas.openxmlformats.org/officeDocument/2006/relationships/image" Target="../media/image212.png" /><Relationship Id="rId216" Type="http://schemas.openxmlformats.org/officeDocument/2006/relationships/image" Target="../media/image201.jpeg" /><Relationship Id="rId217" Type="http://schemas.openxmlformats.org/officeDocument/2006/relationships/image" Target="../media/image204.jpeg" /><Relationship Id="rId218" Type="http://schemas.openxmlformats.org/officeDocument/2006/relationships/image" Target="../media/image211.jpeg" /><Relationship Id="rId219" Type="http://schemas.openxmlformats.org/officeDocument/2006/relationships/image" Target="../media/image209.jpeg" /><Relationship Id="rId220" Type="http://schemas.openxmlformats.org/officeDocument/2006/relationships/hyperlink" Target="#Inhaltsverzeichnis!A1" /><Relationship Id="rId221" Type="http://schemas.openxmlformats.org/officeDocument/2006/relationships/hyperlink" Target="#Inhaltsverzeichnis!A1" /><Relationship Id="rId222" Type="http://schemas.openxmlformats.org/officeDocument/2006/relationships/image" Target="../media/image172.jpeg" /><Relationship Id="rId223" Type="http://schemas.openxmlformats.org/officeDocument/2006/relationships/image" Target="../media/image206.png" /><Relationship Id="rId224" Type="http://schemas.openxmlformats.org/officeDocument/2006/relationships/hyperlink" Target="#Inhaltsverzeichnis!A1" /><Relationship Id="rId225" Type="http://schemas.openxmlformats.org/officeDocument/2006/relationships/hyperlink" Target="#Inhaltsverzeichnis!A1" /><Relationship Id="rId226" Type="http://schemas.openxmlformats.org/officeDocument/2006/relationships/hyperlink" Target="#Inhaltsverzeichnis!A1" /><Relationship Id="rId227" Type="http://schemas.openxmlformats.org/officeDocument/2006/relationships/image" Target="../media/image45.jpeg" /><Relationship Id="rId228" Type="http://schemas.openxmlformats.org/officeDocument/2006/relationships/hyperlink" Target="#Inhaltsverzeichnis!A1" /><Relationship Id="rId229" Type="http://schemas.openxmlformats.org/officeDocument/2006/relationships/hyperlink" Target="#Inhaltsverzeichnis!A1" /><Relationship Id="rId230" Type="http://schemas.openxmlformats.org/officeDocument/2006/relationships/hyperlink" Target="#Inhaltsverzeichnis!A1" /><Relationship Id="rId231" Type="http://schemas.openxmlformats.org/officeDocument/2006/relationships/image" Target="../media/image111.jpeg" /><Relationship Id="rId232" Type="http://schemas.openxmlformats.org/officeDocument/2006/relationships/image" Target="../media/image42.jpeg" /><Relationship Id="rId233" Type="http://schemas.openxmlformats.org/officeDocument/2006/relationships/image" Target="../media/image186.jpeg" /><Relationship Id="rId234" Type="http://schemas.openxmlformats.org/officeDocument/2006/relationships/image" Target="../media/image188.jpeg" /><Relationship Id="rId235" Type="http://schemas.openxmlformats.org/officeDocument/2006/relationships/image" Target="../media/image105.jpeg" /><Relationship Id="rId236" Type="http://schemas.openxmlformats.org/officeDocument/2006/relationships/image" Target="../media/image208.jpeg" /><Relationship Id="rId237" Type="http://schemas.openxmlformats.org/officeDocument/2006/relationships/image" Target="../media/image60.jpeg" /><Relationship Id="rId238" Type="http://schemas.openxmlformats.org/officeDocument/2006/relationships/image" Target="../media/image81.jpeg" /><Relationship Id="rId239" Type="http://schemas.openxmlformats.org/officeDocument/2006/relationships/image" Target="../media/image194.jpeg" /><Relationship Id="rId240" Type="http://schemas.openxmlformats.org/officeDocument/2006/relationships/image" Target="../media/image214.jpeg" /><Relationship Id="rId241" Type="http://schemas.openxmlformats.org/officeDocument/2006/relationships/image" Target="../media/image86.jpeg" /><Relationship Id="rId242" Type="http://schemas.openxmlformats.org/officeDocument/2006/relationships/image" Target="../media/image192.jpeg" /><Relationship Id="rId243" Type="http://schemas.openxmlformats.org/officeDocument/2006/relationships/image" Target="../media/image199.jpeg" /><Relationship Id="rId244" Type="http://schemas.openxmlformats.org/officeDocument/2006/relationships/image" Target="../media/image2.jpeg" /><Relationship Id="rId245" Type="http://schemas.openxmlformats.org/officeDocument/2006/relationships/image" Target="../media/image168.jpeg" /><Relationship Id="rId246" Type="http://schemas.openxmlformats.org/officeDocument/2006/relationships/image" Target="../media/image213.jpeg" /><Relationship Id="rId247" Type="http://schemas.openxmlformats.org/officeDocument/2006/relationships/image" Target="../media/image215.jpeg" /><Relationship Id="rId248" Type="http://schemas.openxmlformats.org/officeDocument/2006/relationships/image" Target="../media/image216.jpeg" /><Relationship Id="rId249" Type="http://schemas.openxmlformats.org/officeDocument/2006/relationships/image" Target="../media/image217.jpeg" /><Relationship Id="rId250" Type="http://schemas.openxmlformats.org/officeDocument/2006/relationships/image" Target="../media/image116.jpeg" /><Relationship Id="rId251" Type="http://schemas.openxmlformats.org/officeDocument/2006/relationships/hyperlink" Target="#Inhaltsverzeichnis!A1" /><Relationship Id="rId252" Type="http://schemas.openxmlformats.org/officeDocument/2006/relationships/image" Target="../media/image149.jpeg" /><Relationship Id="rId253" Type="http://schemas.openxmlformats.org/officeDocument/2006/relationships/hyperlink" Target="#Inhaltsverzeichnis!A1" /><Relationship Id="rId254" Type="http://schemas.openxmlformats.org/officeDocument/2006/relationships/image" Target="../media/image150.jpeg" /><Relationship Id="rId255" Type="http://schemas.openxmlformats.org/officeDocument/2006/relationships/image" Target="../media/image3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Zubeh&#246;r" /><Relationship Id="rId2" Type="http://schemas.openxmlformats.org/officeDocument/2006/relationships/image" Target="../media/image53.jpeg" /><Relationship Id="rId3" Type="http://schemas.openxmlformats.org/officeDocument/2006/relationships/image" Target="../media/image69.jpeg" /><Relationship Id="rId4" Type="http://schemas.openxmlformats.org/officeDocument/2006/relationships/image" Target="../media/image61.jpeg" /><Relationship Id="rId5" Type="http://schemas.openxmlformats.org/officeDocument/2006/relationships/hyperlink" Target="Minikameras_Farbe" TargetMode="External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9.jpeg" /><Relationship Id="rId9" Type="http://schemas.openxmlformats.org/officeDocument/2006/relationships/hyperlink" Target="..\Katalog\Katalog\Katalog%2005-2002\Verkaufs-%20und%20Lieferbedingungen\Verkaufs-%20und%20Lieferbedingungen.PDF" TargetMode="External" /><Relationship Id="rId10" Type="http://schemas.openxmlformats.org/officeDocument/2006/relationships/hyperlink" Target="..\Katalog\Katalog\Katalog%2005-2002\Sonderpreislisten\Plug%20and%20Play%20Systeme%20-%20Sonderposten.xls" TargetMode="External" /><Relationship Id="rId11" Type="http://schemas.openxmlformats.org/officeDocument/2006/relationships/image" Target="../media/image91.jpeg" /><Relationship Id="rId12" Type="http://schemas.openxmlformats.org/officeDocument/2006/relationships/image" Target="../media/image3.jpeg" /><Relationship Id="rId13" Type="http://schemas.openxmlformats.org/officeDocument/2006/relationships/hyperlink" Target="Minikameras_S_W" TargetMode="External" /><Relationship Id="rId14" Type="http://schemas.openxmlformats.org/officeDocument/2006/relationships/hyperlink" Target="Objektive_Platinenkameras" TargetMode="External" /><Relationship Id="rId15" Type="http://schemas.openxmlformats.org/officeDocument/2006/relationships/image" Target="../media/image49.jpeg" /><Relationship Id="rId16" Type="http://schemas.openxmlformats.org/officeDocument/2006/relationships/hyperlink" Target="Quadranten" TargetMode="External" /><Relationship Id="rId17" Type="http://schemas.openxmlformats.org/officeDocument/2006/relationships/image" Target="../media/image33.jpeg" /><Relationship Id="rId18" Type="http://schemas.openxmlformats.org/officeDocument/2006/relationships/hyperlink" Target="..\Katalog\Katalog\Katalog%2005-2002\Sonderbl&#65533;tter-Kataloge\SANYO%20Gesamtkatalog.pdf" TargetMode="External" /><Relationship Id="rId19" Type="http://schemas.openxmlformats.org/officeDocument/2006/relationships/image" Target="../media/image5.jpeg" /><Relationship Id="rId20" Type="http://schemas.openxmlformats.org/officeDocument/2006/relationships/image" Target="../media/image30.jpeg" /><Relationship Id="rId21" Type="http://schemas.openxmlformats.org/officeDocument/2006/relationships/hyperlink" Target="..\Katalog\Katalog\Katalog%2005-2002\Sonderpreislisten\Sonderartikel%20und%20Abverkauf%2005-2002.xls" TargetMode="External" /><Relationship Id="rId22" Type="http://schemas.openxmlformats.org/officeDocument/2006/relationships/hyperlink" Target="#Miniatur_Objektive" /><Relationship Id="rId23" Type="http://schemas.openxmlformats.org/officeDocument/2006/relationships/hyperlink" Target="#Miniatur_Objektive" /><Relationship Id="rId24" Type="http://schemas.openxmlformats.org/officeDocument/2006/relationships/image" Target="../media/image143.jpeg" /><Relationship Id="rId25" Type="http://schemas.openxmlformats.org/officeDocument/2006/relationships/hyperlink" Target="#Objektive" /><Relationship Id="rId26" Type="http://schemas.openxmlformats.org/officeDocument/2006/relationships/hyperlink" Target="#Objektive" /><Relationship Id="rId27" Type="http://schemas.openxmlformats.org/officeDocument/2006/relationships/image" Target="../media/image145.jpeg" /><Relationship Id="rId28" Type="http://schemas.openxmlformats.org/officeDocument/2006/relationships/hyperlink" Target="#SANYO_DVR" /><Relationship Id="rId29" Type="http://schemas.openxmlformats.org/officeDocument/2006/relationships/hyperlink" Target="#SANYO_DVR" /><Relationship Id="rId30" Type="http://schemas.openxmlformats.org/officeDocument/2006/relationships/image" Target="../media/image164.jpeg" /><Relationship Id="rId31" Type="http://schemas.openxmlformats.org/officeDocument/2006/relationships/hyperlink" Target="#Heitel" /><Relationship Id="rId32" Type="http://schemas.openxmlformats.org/officeDocument/2006/relationships/hyperlink" Target="#Heitel" /><Relationship Id="rId33" Type="http://schemas.openxmlformats.org/officeDocument/2006/relationships/image" Target="../media/image182.jpeg" /><Relationship Id="rId34" Type="http://schemas.openxmlformats.org/officeDocument/2006/relationships/hyperlink" Target="#Monitore_CRT" /><Relationship Id="rId35" Type="http://schemas.openxmlformats.org/officeDocument/2006/relationships/hyperlink" Target="#Monitore_CRT" /><Relationship Id="rId36" Type="http://schemas.openxmlformats.org/officeDocument/2006/relationships/image" Target="../media/image179.jpeg" /><Relationship Id="rId37" Type="http://schemas.openxmlformats.org/officeDocument/2006/relationships/hyperlink" Target="#Monitorhalterungen__CRT" /><Relationship Id="rId38" Type="http://schemas.openxmlformats.org/officeDocument/2006/relationships/hyperlink" Target="#Monitorhalterungen__CRT" /><Relationship Id="rId39" Type="http://schemas.openxmlformats.org/officeDocument/2006/relationships/image" Target="../media/image180.jpeg" /><Relationship Id="rId40" Type="http://schemas.openxmlformats.org/officeDocument/2006/relationships/hyperlink" Target="#TFT_Monitore" /><Relationship Id="rId41" Type="http://schemas.openxmlformats.org/officeDocument/2006/relationships/hyperlink" Target="#TFT_Monitore" /><Relationship Id="rId42" Type="http://schemas.openxmlformats.org/officeDocument/2006/relationships/image" Target="../media/image181.jpeg" /><Relationship Id="rId43" Type="http://schemas.openxmlformats.org/officeDocument/2006/relationships/hyperlink" Target="#Umschalter" /><Relationship Id="rId44" Type="http://schemas.openxmlformats.org/officeDocument/2006/relationships/hyperlink" Target="#Umschalter" /><Relationship Id="rId45" Type="http://schemas.openxmlformats.org/officeDocument/2006/relationships/image" Target="../media/image14.jpeg" /><Relationship Id="rId46" Type="http://schemas.openxmlformats.org/officeDocument/2006/relationships/hyperlink" Target="#_2_Draht" /><Relationship Id="rId47" Type="http://schemas.openxmlformats.org/officeDocument/2006/relationships/hyperlink" Target="#_2_Draht" /><Relationship Id="rId48" Type="http://schemas.openxmlformats.org/officeDocument/2006/relationships/image" Target="../media/image23.jpeg" /><Relationship Id="rId49" Type="http://schemas.openxmlformats.org/officeDocument/2006/relationships/hyperlink" Target="#Verteiler" /><Relationship Id="rId50" Type="http://schemas.openxmlformats.org/officeDocument/2006/relationships/hyperlink" Target="#Verteiler" /><Relationship Id="rId51" Type="http://schemas.openxmlformats.org/officeDocument/2006/relationships/image" Target="../media/image25.jpeg" /><Relationship Id="rId52" Type="http://schemas.openxmlformats.org/officeDocument/2006/relationships/hyperlink" Target="#Kreuzschienen" /><Relationship Id="rId53" Type="http://schemas.openxmlformats.org/officeDocument/2006/relationships/hyperlink" Target="#Kreuzschienen" /><Relationship Id="rId54" Type="http://schemas.openxmlformats.org/officeDocument/2006/relationships/image" Target="../media/image11.jpeg" /><Relationship Id="rId55" Type="http://schemas.openxmlformats.org/officeDocument/2006/relationships/hyperlink" Target="#S_N_K&#246;pfe" /><Relationship Id="rId56" Type="http://schemas.openxmlformats.org/officeDocument/2006/relationships/hyperlink" Target="#S_N_K&#246;pfe" /><Relationship Id="rId57" Type="http://schemas.openxmlformats.org/officeDocument/2006/relationships/image" Target="../media/image27.jpeg" /><Relationship Id="rId58" Type="http://schemas.openxmlformats.org/officeDocument/2006/relationships/hyperlink" Target="#IR_Scheinwerfer" /><Relationship Id="rId59" Type="http://schemas.openxmlformats.org/officeDocument/2006/relationships/hyperlink" Target="#IR_Scheinwerfer" /><Relationship Id="rId60" Type="http://schemas.openxmlformats.org/officeDocument/2006/relationships/image" Target="../media/image184.jpeg" /><Relationship Id="rId61" Type="http://schemas.openxmlformats.org/officeDocument/2006/relationships/hyperlink" Target="#Zubeh&#246;r" /><Relationship Id="rId62" Type="http://schemas.openxmlformats.org/officeDocument/2006/relationships/hyperlink" Target="#Zubeh&#246;r" /><Relationship Id="rId63" Type="http://schemas.openxmlformats.org/officeDocument/2006/relationships/image" Target="../media/image185.jpeg" /><Relationship Id="rId64" Type="http://schemas.openxmlformats.org/officeDocument/2006/relationships/hyperlink" Target="#Kamerageh&#228;use" /><Relationship Id="rId65" Type="http://schemas.openxmlformats.org/officeDocument/2006/relationships/hyperlink" Target="#Kamerageh&#228;use" /><Relationship Id="rId66" Type="http://schemas.openxmlformats.org/officeDocument/2006/relationships/image" Target="../media/image123.jpeg" /><Relationship Id="rId67" Type="http://schemas.openxmlformats.org/officeDocument/2006/relationships/hyperlink" Target="#Minikameras" /><Relationship Id="rId68" Type="http://schemas.openxmlformats.org/officeDocument/2006/relationships/hyperlink" Target="#Minikameras" /><Relationship Id="rId69" Type="http://schemas.openxmlformats.org/officeDocument/2006/relationships/image" Target="../media/image142.jpeg" /><Relationship Id="rId70" Type="http://schemas.openxmlformats.org/officeDocument/2006/relationships/hyperlink" Target="#Miniatur_Aussenkameras" /><Relationship Id="rId71" Type="http://schemas.openxmlformats.org/officeDocument/2006/relationships/hyperlink" Target="#Miniatur_Aussenkameras" /><Relationship Id="rId72" Type="http://schemas.openxmlformats.org/officeDocument/2006/relationships/image" Target="../media/image189.jpeg" /><Relationship Id="rId73" Type="http://schemas.openxmlformats.org/officeDocument/2006/relationships/hyperlink" Target="#Farbkameras_SANYO" /><Relationship Id="rId74" Type="http://schemas.openxmlformats.org/officeDocument/2006/relationships/hyperlink" Target="#Farbkameras_SANYO" /><Relationship Id="rId75" Type="http://schemas.openxmlformats.org/officeDocument/2006/relationships/image" Target="../media/image95.jpeg" /><Relationship Id="rId76" Type="http://schemas.openxmlformats.org/officeDocument/2006/relationships/hyperlink" Target="#DVR_ECO" /><Relationship Id="rId77" Type="http://schemas.openxmlformats.org/officeDocument/2006/relationships/hyperlink" Target="#DVR_ECO" /><Relationship Id="rId78" Type="http://schemas.openxmlformats.org/officeDocument/2006/relationships/image" Target="../media/image83.jpeg" /><Relationship Id="rId79" Type="http://schemas.openxmlformats.org/officeDocument/2006/relationships/hyperlink" Target="#High_Speed" /><Relationship Id="rId80" Type="http://schemas.openxmlformats.org/officeDocument/2006/relationships/hyperlink" Target="#High_Speed" /><Relationship Id="rId81" Type="http://schemas.openxmlformats.org/officeDocument/2006/relationships/image" Target="../media/image16.jpeg" /><Relationship Id="rId82" Type="http://schemas.openxmlformats.org/officeDocument/2006/relationships/hyperlink" Target="#GVDVR" /><Relationship Id="rId83" Type="http://schemas.openxmlformats.org/officeDocument/2006/relationships/hyperlink" Target="#GVDVR" /><Relationship Id="rId84" Type="http://schemas.openxmlformats.org/officeDocument/2006/relationships/image" Target="../media/image94.jpeg" /><Relationship Id="rId85" Type="http://schemas.openxmlformats.org/officeDocument/2006/relationships/hyperlink" Target="#GV_IP_Ka" /><Relationship Id="rId86" Type="http://schemas.openxmlformats.org/officeDocument/2006/relationships/hyperlink" Target="#GV_IP_Ka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1629</xdr:row>
      <xdr:rowOff>76200</xdr:rowOff>
    </xdr:from>
    <xdr:to>
      <xdr:col>10</xdr:col>
      <xdr:colOff>1152525</xdr:colOff>
      <xdr:row>1634</xdr:row>
      <xdr:rowOff>104775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379345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1652</xdr:row>
      <xdr:rowOff>66675</xdr:rowOff>
    </xdr:from>
    <xdr:to>
      <xdr:col>10</xdr:col>
      <xdr:colOff>1114425</xdr:colOff>
      <xdr:row>1656</xdr:row>
      <xdr:rowOff>123825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2414206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1723</xdr:row>
      <xdr:rowOff>171450</xdr:rowOff>
    </xdr:from>
    <xdr:to>
      <xdr:col>10</xdr:col>
      <xdr:colOff>1343025</xdr:colOff>
      <xdr:row>1724</xdr:row>
      <xdr:rowOff>85725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25212675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1736</xdr:row>
      <xdr:rowOff>114300</xdr:rowOff>
    </xdr:from>
    <xdr:to>
      <xdr:col>10</xdr:col>
      <xdr:colOff>1362075</xdr:colOff>
      <xdr:row>1738</xdr:row>
      <xdr:rowOff>9525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25400317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1732</xdr:row>
      <xdr:rowOff>57150</xdr:rowOff>
    </xdr:from>
    <xdr:to>
      <xdr:col>10</xdr:col>
      <xdr:colOff>1171575</xdr:colOff>
      <xdr:row>1734</xdr:row>
      <xdr:rowOff>9525</xdr:rowOff>
    </xdr:to>
    <xdr:pic>
      <xdr:nvPicPr>
        <xdr:cNvPr id="5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2534507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1739</xdr:row>
      <xdr:rowOff>76200</xdr:rowOff>
    </xdr:from>
    <xdr:to>
      <xdr:col>10</xdr:col>
      <xdr:colOff>1323975</xdr:colOff>
      <xdr:row>1741</xdr:row>
      <xdr:rowOff>57150</xdr:rowOff>
    </xdr:to>
    <xdr:pic>
      <xdr:nvPicPr>
        <xdr:cNvPr id="6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67325" y="254450850"/>
          <a:ext cx="809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1758</xdr:row>
      <xdr:rowOff>0</xdr:rowOff>
    </xdr:from>
    <xdr:to>
      <xdr:col>10</xdr:col>
      <xdr:colOff>1285875</xdr:colOff>
      <xdr:row>1759</xdr:row>
      <xdr:rowOff>66675</xdr:rowOff>
    </xdr:to>
    <xdr:grpSp>
      <xdr:nvGrpSpPr>
        <xdr:cNvPr id="7" name="Group 490"/>
        <xdr:cNvGrpSpPr>
          <a:grpSpLocks/>
        </xdr:cNvGrpSpPr>
      </xdr:nvGrpSpPr>
      <xdr:grpSpPr>
        <a:xfrm>
          <a:off x="5295900" y="256955925"/>
          <a:ext cx="742950" cy="304800"/>
          <a:chOff x="680" y="30675"/>
          <a:chExt cx="100" cy="40"/>
        </a:xfrm>
        <a:solidFill>
          <a:srgbClr val="FFFFFF"/>
        </a:solidFill>
      </xdr:grpSpPr>
      <xdr:pic>
        <xdr:nvPicPr>
          <xdr:cNvPr id="8" name="Picture 14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80" y="30675"/>
            <a:ext cx="53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40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20" y="30678"/>
            <a:ext cx="60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533400</xdr:colOff>
      <xdr:row>1761</xdr:row>
      <xdr:rowOff>38100</xdr:rowOff>
    </xdr:from>
    <xdr:to>
      <xdr:col>10</xdr:col>
      <xdr:colOff>1247775</xdr:colOff>
      <xdr:row>1762</xdr:row>
      <xdr:rowOff>114300</xdr:rowOff>
    </xdr:to>
    <xdr:pic>
      <xdr:nvPicPr>
        <xdr:cNvPr id="10" name="Picture 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25745122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755</xdr:row>
      <xdr:rowOff>295275</xdr:rowOff>
    </xdr:from>
    <xdr:ext cx="228600" cy="228600"/>
    <xdr:grpSp>
      <xdr:nvGrpSpPr>
        <xdr:cNvPr id="11" name="Group 213">
          <a:hlinkClick r:id="rId10"/>
        </xdr:cNvPr>
        <xdr:cNvGrpSpPr>
          <a:grpSpLocks/>
        </xdr:cNvGrpSpPr>
      </xdr:nvGrpSpPr>
      <xdr:grpSpPr>
        <a:xfrm>
          <a:off x="6124575" y="111861600"/>
          <a:ext cx="228600" cy="228600"/>
          <a:chOff x="652" y="88"/>
          <a:chExt cx="25" cy="26"/>
        </a:xfrm>
        <a:solidFill>
          <a:srgbClr val="FFFFFF"/>
        </a:solidFill>
      </xdr:grpSpPr>
      <xdr:sp>
        <xdr:nvSpPr>
          <xdr:cNvPr id="12" name="Oval 21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21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1377</xdr:row>
      <xdr:rowOff>247650</xdr:rowOff>
    </xdr:from>
    <xdr:ext cx="238125" cy="247650"/>
    <xdr:grpSp>
      <xdr:nvGrpSpPr>
        <xdr:cNvPr id="14" name="Group 228">
          <a:hlinkClick r:id="rId11"/>
        </xdr:cNvPr>
        <xdr:cNvGrpSpPr>
          <a:grpSpLocks/>
        </xdr:cNvGrpSpPr>
      </xdr:nvGrpSpPr>
      <xdr:grpSpPr>
        <a:xfrm>
          <a:off x="6124575" y="1969579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5" name="Oval 22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23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1249</xdr:row>
      <xdr:rowOff>0</xdr:rowOff>
    </xdr:from>
    <xdr:ext cx="238125" cy="276225"/>
    <xdr:grpSp>
      <xdr:nvGrpSpPr>
        <xdr:cNvPr id="17" name="Group 243">
          <a:hlinkClick r:id="rId12"/>
        </xdr:cNvPr>
        <xdr:cNvGrpSpPr>
          <a:grpSpLocks/>
        </xdr:cNvGrpSpPr>
      </xdr:nvGrpSpPr>
      <xdr:grpSpPr>
        <a:xfrm>
          <a:off x="6124575" y="179574825"/>
          <a:ext cx="238125" cy="276225"/>
          <a:chOff x="652" y="88"/>
          <a:chExt cx="25" cy="26"/>
        </a:xfrm>
        <a:solidFill>
          <a:srgbClr val="FFFFFF"/>
        </a:solidFill>
      </xdr:grpSpPr>
      <xdr:sp>
        <xdr:nvSpPr>
          <xdr:cNvPr id="18" name="Oval 24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24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1449</xdr:row>
      <xdr:rowOff>28575</xdr:rowOff>
    </xdr:from>
    <xdr:ext cx="238125" cy="247650"/>
    <xdr:grpSp>
      <xdr:nvGrpSpPr>
        <xdr:cNvPr id="20" name="Group 258">
          <a:hlinkClick r:id="rId13"/>
        </xdr:cNvPr>
        <xdr:cNvGrpSpPr>
          <a:grpSpLocks/>
        </xdr:cNvGrpSpPr>
      </xdr:nvGrpSpPr>
      <xdr:grpSpPr>
        <a:xfrm>
          <a:off x="6124575" y="2081593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1" name="Oval 25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6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1566</xdr:row>
      <xdr:rowOff>28575</xdr:rowOff>
    </xdr:from>
    <xdr:ext cx="238125" cy="238125"/>
    <xdr:grpSp>
      <xdr:nvGrpSpPr>
        <xdr:cNvPr id="23" name="Group 261">
          <a:hlinkClick r:id="rId14"/>
        </xdr:cNvPr>
        <xdr:cNvGrpSpPr>
          <a:grpSpLocks/>
        </xdr:cNvGrpSpPr>
      </xdr:nvGrpSpPr>
      <xdr:grpSpPr>
        <a:xfrm>
          <a:off x="6124575" y="22798087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24" name="Oval 26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26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1628</xdr:row>
      <xdr:rowOff>0</xdr:rowOff>
    </xdr:from>
    <xdr:ext cx="238125" cy="247650"/>
    <xdr:grpSp>
      <xdr:nvGrpSpPr>
        <xdr:cNvPr id="26" name="Group 264">
          <a:hlinkClick r:id="rId15"/>
        </xdr:cNvPr>
        <xdr:cNvGrpSpPr>
          <a:grpSpLocks/>
        </xdr:cNvGrpSpPr>
      </xdr:nvGrpSpPr>
      <xdr:grpSpPr>
        <a:xfrm>
          <a:off x="6124575" y="2376106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7" name="Oval 26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26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257175</xdr:colOff>
      <xdr:row>623</xdr:row>
      <xdr:rowOff>0</xdr:rowOff>
    </xdr:from>
    <xdr:to>
      <xdr:col>10</xdr:col>
      <xdr:colOff>1190625</xdr:colOff>
      <xdr:row>623</xdr:row>
      <xdr:rowOff>0</xdr:rowOff>
    </xdr:to>
    <xdr:sp>
      <xdr:nvSpPr>
        <xdr:cNvPr id="29" name="TextBox 309"/>
        <xdr:cNvSpPr txBox="1">
          <a:spLocks noChangeArrowheads="1"/>
        </xdr:cNvSpPr>
      </xdr:nvSpPr>
      <xdr:spPr>
        <a:xfrm>
          <a:off x="5010150" y="9279255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276225</xdr:colOff>
      <xdr:row>623</xdr:row>
      <xdr:rowOff>0</xdr:rowOff>
    </xdr:from>
    <xdr:to>
      <xdr:col>10</xdr:col>
      <xdr:colOff>1228725</xdr:colOff>
      <xdr:row>623</xdr:row>
      <xdr:rowOff>0</xdr:rowOff>
    </xdr:to>
    <xdr:sp>
      <xdr:nvSpPr>
        <xdr:cNvPr id="30" name="TextBox 310"/>
        <xdr:cNvSpPr txBox="1">
          <a:spLocks noChangeArrowheads="1"/>
        </xdr:cNvSpPr>
      </xdr:nvSpPr>
      <xdr:spPr>
        <a:xfrm>
          <a:off x="5029200" y="927925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oneCellAnchor>
    <xdr:from>
      <xdr:col>11</xdr:col>
      <xdr:colOff>0</xdr:colOff>
      <xdr:row>127</xdr:row>
      <xdr:rowOff>238125</xdr:rowOff>
    </xdr:from>
    <xdr:ext cx="238125" cy="219075"/>
    <xdr:grpSp>
      <xdr:nvGrpSpPr>
        <xdr:cNvPr id="31" name="Group 311">
          <a:hlinkClick r:id="rId16"/>
        </xdr:cNvPr>
        <xdr:cNvGrpSpPr>
          <a:grpSpLocks/>
        </xdr:cNvGrpSpPr>
      </xdr:nvGrpSpPr>
      <xdr:grpSpPr>
        <a:xfrm>
          <a:off x="6124575" y="18869025"/>
          <a:ext cx="238125" cy="219075"/>
          <a:chOff x="652" y="88"/>
          <a:chExt cx="25" cy="26"/>
        </a:xfrm>
        <a:solidFill>
          <a:srgbClr val="FFFFFF"/>
        </a:solidFill>
      </xdr:grpSpPr>
      <xdr:sp>
        <xdr:nvSpPr>
          <xdr:cNvPr id="32" name="Oval 31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31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238125</xdr:colOff>
      <xdr:row>623</xdr:row>
      <xdr:rowOff>0</xdr:rowOff>
    </xdr:from>
    <xdr:to>
      <xdr:col>10</xdr:col>
      <xdr:colOff>1219200</xdr:colOff>
      <xdr:row>623</xdr:row>
      <xdr:rowOff>0</xdr:rowOff>
    </xdr:to>
    <xdr:sp>
      <xdr:nvSpPr>
        <xdr:cNvPr id="34" name="TextBox 322"/>
        <xdr:cNvSpPr txBox="1">
          <a:spLocks noChangeArrowheads="1"/>
        </xdr:cNvSpPr>
      </xdr:nvSpPr>
      <xdr:spPr>
        <a:xfrm>
          <a:off x="4991100" y="9279255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333375</xdr:colOff>
      <xdr:row>448</xdr:row>
      <xdr:rowOff>0</xdr:rowOff>
    </xdr:from>
    <xdr:to>
      <xdr:col>10</xdr:col>
      <xdr:colOff>1314450</xdr:colOff>
      <xdr:row>448</xdr:row>
      <xdr:rowOff>0</xdr:rowOff>
    </xdr:to>
    <xdr:sp>
      <xdr:nvSpPr>
        <xdr:cNvPr id="35" name="TextBox 396"/>
        <xdr:cNvSpPr txBox="1">
          <a:spLocks noChangeArrowheads="1"/>
        </xdr:cNvSpPr>
      </xdr:nvSpPr>
      <xdr:spPr>
        <a:xfrm>
          <a:off x="5086350" y="647414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333375</xdr:colOff>
      <xdr:row>448</xdr:row>
      <xdr:rowOff>0</xdr:rowOff>
    </xdr:from>
    <xdr:to>
      <xdr:col>10</xdr:col>
      <xdr:colOff>1247775</xdr:colOff>
      <xdr:row>448</xdr:row>
      <xdr:rowOff>0</xdr:rowOff>
    </xdr:to>
    <xdr:sp>
      <xdr:nvSpPr>
        <xdr:cNvPr id="36" name="TextBox 411"/>
        <xdr:cNvSpPr txBox="1">
          <a:spLocks noChangeArrowheads="1"/>
        </xdr:cNvSpPr>
      </xdr:nvSpPr>
      <xdr:spPr>
        <a:xfrm>
          <a:off x="5086350" y="647414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oneCellAnchor>
    <xdr:from>
      <xdr:col>11</xdr:col>
      <xdr:colOff>0</xdr:colOff>
      <xdr:row>892</xdr:row>
      <xdr:rowOff>47625</xdr:rowOff>
    </xdr:from>
    <xdr:ext cx="238125" cy="228600"/>
    <xdr:grpSp>
      <xdr:nvGrpSpPr>
        <xdr:cNvPr id="37" name="Group 439">
          <a:hlinkClick r:id="rId17"/>
        </xdr:cNvPr>
        <xdr:cNvGrpSpPr>
          <a:grpSpLocks/>
        </xdr:cNvGrpSpPr>
      </xdr:nvGrpSpPr>
      <xdr:grpSpPr>
        <a:xfrm>
          <a:off x="6124575" y="130635375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38" name="Oval 440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441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193</xdr:row>
      <xdr:rowOff>190500</xdr:rowOff>
    </xdr:from>
    <xdr:ext cx="238125" cy="238125"/>
    <xdr:grpSp>
      <xdr:nvGrpSpPr>
        <xdr:cNvPr id="40" name="Group 442">
          <a:hlinkClick r:id="rId18"/>
        </xdr:cNvPr>
        <xdr:cNvGrpSpPr>
          <a:grpSpLocks/>
        </xdr:cNvGrpSpPr>
      </xdr:nvGrpSpPr>
      <xdr:grpSpPr>
        <a:xfrm>
          <a:off x="6124575" y="2807017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41" name="Oval 44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44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638175</xdr:colOff>
      <xdr:row>1237</xdr:row>
      <xdr:rowOff>0</xdr:rowOff>
    </xdr:from>
    <xdr:to>
      <xdr:col>10</xdr:col>
      <xdr:colOff>638175</xdr:colOff>
      <xdr:row>1237</xdr:row>
      <xdr:rowOff>0</xdr:rowOff>
    </xdr:to>
    <xdr:sp>
      <xdr:nvSpPr>
        <xdr:cNvPr id="43" name="Line 477"/>
        <xdr:cNvSpPr>
          <a:spLocks/>
        </xdr:cNvSpPr>
      </xdr:nvSpPr>
      <xdr:spPr>
        <a:xfrm>
          <a:off x="5391150" y="177898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1237</xdr:row>
      <xdr:rowOff>0</xdr:rowOff>
    </xdr:from>
    <xdr:to>
      <xdr:col>10</xdr:col>
      <xdr:colOff>628650</xdr:colOff>
      <xdr:row>1237</xdr:row>
      <xdr:rowOff>0</xdr:rowOff>
    </xdr:to>
    <xdr:sp>
      <xdr:nvSpPr>
        <xdr:cNvPr id="44" name="Line 478"/>
        <xdr:cNvSpPr>
          <a:spLocks/>
        </xdr:cNvSpPr>
      </xdr:nvSpPr>
      <xdr:spPr>
        <a:xfrm>
          <a:off x="5381625" y="177898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561975</xdr:colOff>
      <xdr:row>388</xdr:row>
      <xdr:rowOff>0</xdr:rowOff>
    </xdr:from>
    <xdr:to>
      <xdr:col>10</xdr:col>
      <xdr:colOff>1038225</xdr:colOff>
      <xdr:row>393</xdr:row>
      <xdr:rowOff>28575</xdr:rowOff>
    </xdr:to>
    <xdr:pic>
      <xdr:nvPicPr>
        <xdr:cNvPr id="45" name="Picture 5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14950" y="56168925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625</xdr:row>
      <xdr:rowOff>180975</xdr:rowOff>
    </xdr:from>
    <xdr:ext cx="238125" cy="247650"/>
    <xdr:grpSp>
      <xdr:nvGrpSpPr>
        <xdr:cNvPr id="46" name="Group 584">
          <a:hlinkClick r:id="rId20"/>
        </xdr:cNvPr>
        <xdr:cNvGrpSpPr>
          <a:grpSpLocks/>
        </xdr:cNvGrpSpPr>
      </xdr:nvGrpSpPr>
      <xdr:grpSpPr>
        <a:xfrm>
          <a:off x="6124575" y="9345930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47" name="Oval 58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8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238125</xdr:colOff>
      <xdr:row>1436</xdr:row>
      <xdr:rowOff>0</xdr:rowOff>
    </xdr:from>
    <xdr:to>
      <xdr:col>11</xdr:col>
      <xdr:colOff>0</xdr:colOff>
      <xdr:row>1436</xdr:row>
      <xdr:rowOff>0</xdr:rowOff>
    </xdr:to>
    <xdr:sp>
      <xdr:nvSpPr>
        <xdr:cNvPr id="49" name="TextBox 593"/>
        <xdr:cNvSpPr txBox="1">
          <a:spLocks noChangeArrowheads="1"/>
        </xdr:cNvSpPr>
      </xdr:nvSpPr>
      <xdr:spPr>
        <a:xfrm>
          <a:off x="4991100" y="2058447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High-Performance</a:t>
          </a:r>
        </a:p>
      </xdr:txBody>
    </xdr:sp>
    <xdr:clientData/>
  </xdr:twoCellAnchor>
  <xdr:oneCellAnchor>
    <xdr:from>
      <xdr:col>11</xdr:col>
      <xdr:colOff>0</xdr:colOff>
      <xdr:row>1548</xdr:row>
      <xdr:rowOff>9525</xdr:rowOff>
    </xdr:from>
    <xdr:ext cx="238125" cy="257175"/>
    <xdr:grpSp>
      <xdr:nvGrpSpPr>
        <xdr:cNvPr id="50" name="Group 640">
          <a:hlinkClick r:id="rId21"/>
        </xdr:cNvPr>
        <xdr:cNvGrpSpPr>
          <a:grpSpLocks/>
        </xdr:cNvGrpSpPr>
      </xdr:nvGrpSpPr>
      <xdr:grpSpPr>
        <a:xfrm>
          <a:off x="6124575" y="224847150"/>
          <a:ext cx="238125" cy="257175"/>
          <a:chOff x="652" y="88"/>
          <a:chExt cx="25" cy="26"/>
        </a:xfrm>
        <a:solidFill>
          <a:srgbClr val="FFFFFF"/>
        </a:solidFill>
      </xdr:grpSpPr>
      <xdr:sp>
        <xdr:nvSpPr>
          <xdr:cNvPr id="51" name="Oval 64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64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1596</xdr:row>
      <xdr:rowOff>28575</xdr:rowOff>
    </xdr:from>
    <xdr:ext cx="238125" cy="238125"/>
    <xdr:grpSp>
      <xdr:nvGrpSpPr>
        <xdr:cNvPr id="53" name="Group 643">
          <a:hlinkClick r:id="rId22"/>
        </xdr:cNvPr>
        <xdr:cNvGrpSpPr>
          <a:grpSpLocks/>
        </xdr:cNvGrpSpPr>
      </xdr:nvGrpSpPr>
      <xdr:grpSpPr>
        <a:xfrm>
          <a:off x="6124575" y="233133900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54" name="Oval 64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64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85725</xdr:colOff>
      <xdr:row>1645</xdr:row>
      <xdr:rowOff>142875</xdr:rowOff>
    </xdr:from>
    <xdr:to>
      <xdr:col>10</xdr:col>
      <xdr:colOff>1323975</xdr:colOff>
      <xdr:row>1651</xdr:row>
      <xdr:rowOff>190500</xdr:rowOff>
    </xdr:to>
    <xdr:pic>
      <xdr:nvPicPr>
        <xdr:cNvPr id="56" name="Picture 6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2403729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1511</xdr:row>
      <xdr:rowOff>19050</xdr:rowOff>
    </xdr:from>
    <xdr:ext cx="238125" cy="247650"/>
    <xdr:grpSp>
      <xdr:nvGrpSpPr>
        <xdr:cNvPr id="57" name="Group 691">
          <a:hlinkClick r:id="rId24"/>
        </xdr:cNvPr>
        <xdr:cNvGrpSpPr>
          <a:grpSpLocks/>
        </xdr:cNvGrpSpPr>
      </xdr:nvGrpSpPr>
      <xdr:grpSpPr>
        <a:xfrm>
          <a:off x="6124575" y="2189035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8" name="Oval 69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69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200025</xdr:colOff>
      <xdr:row>1803</xdr:row>
      <xdr:rowOff>161925</xdr:rowOff>
    </xdr:from>
    <xdr:to>
      <xdr:col>10</xdr:col>
      <xdr:colOff>1343025</xdr:colOff>
      <xdr:row>1807</xdr:row>
      <xdr:rowOff>47625</xdr:rowOff>
    </xdr:to>
    <xdr:pic>
      <xdr:nvPicPr>
        <xdr:cNvPr id="60" name="Picture 69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53000" y="2638901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1636</xdr:row>
      <xdr:rowOff>28575</xdr:rowOff>
    </xdr:from>
    <xdr:to>
      <xdr:col>10</xdr:col>
      <xdr:colOff>1352550</xdr:colOff>
      <xdr:row>1642</xdr:row>
      <xdr:rowOff>38100</xdr:rowOff>
    </xdr:to>
    <xdr:pic>
      <xdr:nvPicPr>
        <xdr:cNvPr id="61" name="Picture 69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67275" y="23897272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651</xdr:row>
      <xdr:rowOff>0</xdr:rowOff>
    </xdr:from>
    <xdr:to>
      <xdr:col>10</xdr:col>
      <xdr:colOff>1219200</xdr:colOff>
      <xdr:row>651</xdr:row>
      <xdr:rowOff>0</xdr:rowOff>
    </xdr:to>
    <xdr:sp>
      <xdr:nvSpPr>
        <xdr:cNvPr id="62" name="TextBox 744"/>
        <xdr:cNvSpPr txBox="1">
          <a:spLocks noChangeArrowheads="1"/>
        </xdr:cNvSpPr>
      </xdr:nvSpPr>
      <xdr:spPr>
        <a:xfrm>
          <a:off x="4991100" y="967740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342900</xdr:colOff>
      <xdr:row>321</xdr:row>
      <xdr:rowOff>0</xdr:rowOff>
    </xdr:from>
    <xdr:to>
      <xdr:col>10</xdr:col>
      <xdr:colOff>1276350</xdr:colOff>
      <xdr:row>321</xdr:row>
      <xdr:rowOff>0</xdr:rowOff>
    </xdr:to>
    <xdr:sp>
      <xdr:nvSpPr>
        <xdr:cNvPr id="63" name="TextBox 771"/>
        <xdr:cNvSpPr txBox="1">
          <a:spLocks noChangeArrowheads="1"/>
        </xdr:cNvSpPr>
      </xdr:nvSpPr>
      <xdr:spPr>
        <a:xfrm>
          <a:off x="5095875" y="464534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285750</xdr:colOff>
      <xdr:row>623</xdr:row>
      <xdr:rowOff>0</xdr:rowOff>
    </xdr:from>
    <xdr:to>
      <xdr:col>10</xdr:col>
      <xdr:colOff>1219200</xdr:colOff>
      <xdr:row>623</xdr:row>
      <xdr:rowOff>0</xdr:rowOff>
    </xdr:to>
    <xdr:sp>
      <xdr:nvSpPr>
        <xdr:cNvPr id="64" name="TextBox 773"/>
        <xdr:cNvSpPr txBox="1">
          <a:spLocks noChangeArrowheads="1"/>
        </xdr:cNvSpPr>
      </xdr:nvSpPr>
      <xdr:spPr>
        <a:xfrm>
          <a:off x="5038725" y="9279255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447675</xdr:colOff>
      <xdr:row>623</xdr:row>
      <xdr:rowOff>0</xdr:rowOff>
    </xdr:from>
    <xdr:to>
      <xdr:col>11</xdr:col>
      <xdr:colOff>0</xdr:colOff>
      <xdr:row>623</xdr:row>
      <xdr:rowOff>0</xdr:rowOff>
    </xdr:to>
    <xdr:sp>
      <xdr:nvSpPr>
        <xdr:cNvPr id="65" name="TextBox 775"/>
        <xdr:cNvSpPr txBox="1">
          <a:spLocks noChangeArrowheads="1"/>
        </xdr:cNvSpPr>
      </xdr:nvSpPr>
      <xdr:spPr>
        <a:xfrm>
          <a:off x="5200650" y="9279255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 editAs="oneCell">
    <xdr:from>
      <xdr:col>10</xdr:col>
      <xdr:colOff>495300</xdr:colOff>
      <xdr:row>426</xdr:row>
      <xdr:rowOff>114300</xdr:rowOff>
    </xdr:from>
    <xdr:to>
      <xdr:col>10</xdr:col>
      <xdr:colOff>1066800</xdr:colOff>
      <xdr:row>431</xdr:row>
      <xdr:rowOff>9525</xdr:rowOff>
    </xdr:to>
    <xdr:pic>
      <xdr:nvPicPr>
        <xdr:cNvPr id="66" name="Picture 8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48275" y="6171247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778</xdr:row>
      <xdr:rowOff>47625</xdr:rowOff>
    </xdr:from>
    <xdr:ext cx="228600" cy="219075"/>
    <xdr:grpSp>
      <xdr:nvGrpSpPr>
        <xdr:cNvPr id="67" name="Group 833">
          <a:hlinkClick r:id="rId28"/>
        </xdr:cNvPr>
        <xdr:cNvGrpSpPr>
          <a:grpSpLocks/>
        </xdr:cNvGrpSpPr>
      </xdr:nvGrpSpPr>
      <xdr:grpSpPr>
        <a:xfrm>
          <a:off x="6124575" y="115004850"/>
          <a:ext cx="228600" cy="219075"/>
          <a:chOff x="652" y="88"/>
          <a:chExt cx="25" cy="26"/>
        </a:xfrm>
        <a:solidFill>
          <a:srgbClr val="FFFFFF"/>
        </a:solidFill>
      </xdr:grpSpPr>
      <xdr:sp>
        <xdr:nvSpPr>
          <xdr:cNvPr id="68" name="Oval 83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83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171450</xdr:colOff>
      <xdr:row>829</xdr:row>
      <xdr:rowOff>9525</xdr:rowOff>
    </xdr:from>
    <xdr:to>
      <xdr:col>10</xdr:col>
      <xdr:colOff>1314450</xdr:colOff>
      <xdr:row>832</xdr:row>
      <xdr:rowOff>66675</xdr:rowOff>
    </xdr:to>
    <xdr:pic>
      <xdr:nvPicPr>
        <xdr:cNvPr id="70" name="Picture 8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24425" y="121719975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833</xdr:row>
      <xdr:rowOff>9525</xdr:rowOff>
    </xdr:from>
    <xdr:to>
      <xdr:col>10</xdr:col>
      <xdr:colOff>1295400</xdr:colOff>
      <xdr:row>837</xdr:row>
      <xdr:rowOff>28575</xdr:rowOff>
    </xdr:to>
    <xdr:pic>
      <xdr:nvPicPr>
        <xdr:cNvPr id="71" name="Picture 8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05375" y="1222914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852</xdr:row>
      <xdr:rowOff>66675</xdr:rowOff>
    </xdr:from>
    <xdr:to>
      <xdr:col>10</xdr:col>
      <xdr:colOff>1190625</xdr:colOff>
      <xdr:row>856</xdr:row>
      <xdr:rowOff>76200</xdr:rowOff>
    </xdr:to>
    <xdr:pic>
      <xdr:nvPicPr>
        <xdr:cNvPr id="72" name="Picture 84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33975" y="125158500"/>
          <a:ext cx="809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873</xdr:row>
      <xdr:rowOff>76200</xdr:rowOff>
    </xdr:from>
    <xdr:to>
      <xdr:col>10</xdr:col>
      <xdr:colOff>1095375</xdr:colOff>
      <xdr:row>877</xdr:row>
      <xdr:rowOff>0</xdr:rowOff>
    </xdr:to>
    <xdr:pic>
      <xdr:nvPicPr>
        <xdr:cNvPr id="73" name="Picture 8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81600" y="1280160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881</xdr:row>
      <xdr:rowOff>133350</xdr:rowOff>
    </xdr:from>
    <xdr:to>
      <xdr:col>10</xdr:col>
      <xdr:colOff>1000125</xdr:colOff>
      <xdr:row>886</xdr:row>
      <xdr:rowOff>0</xdr:rowOff>
    </xdr:to>
    <xdr:pic>
      <xdr:nvPicPr>
        <xdr:cNvPr id="74" name="Picture 8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81600" y="1293495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840</xdr:row>
      <xdr:rowOff>114300</xdr:rowOff>
    </xdr:from>
    <xdr:to>
      <xdr:col>10</xdr:col>
      <xdr:colOff>1343025</xdr:colOff>
      <xdr:row>844</xdr:row>
      <xdr:rowOff>38100</xdr:rowOff>
    </xdr:to>
    <xdr:pic>
      <xdr:nvPicPr>
        <xdr:cNvPr id="75" name="Picture 8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953000" y="123491625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847</xdr:row>
      <xdr:rowOff>76200</xdr:rowOff>
    </xdr:from>
    <xdr:to>
      <xdr:col>10</xdr:col>
      <xdr:colOff>1133475</xdr:colOff>
      <xdr:row>851</xdr:row>
      <xdr:rowOff>76200</xdr:rowOff>
    </xdr:to>
    <xdr:pic>
      <xdr:nvPicPr>
        <xdr:cNvPr id="76" name="Picture 8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72075" y="1244536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916</xdr:row>
      <xdr:rowOff>57150</xdr:rowOff>
    </xdr:from>
    <xdr:to>
      <xdr:col>10</xdr:col>
      <xdr:colOff>1228725</xdr:colOff>
      <xdr:row>918</xdr:row>
      <xdr:rowOff>19050</xdr:rowOff>
    </xdr:to>
    <xdr:sp>
      <xdr:nvSpPr>
        <xdr:cNvPr id="77" name="TextBox 851"/>
        <xdr:cNvSpPr txBox="1">
          <a:spLocks noChangeArrowheads="1"/>
        </xdr:cNvSpPr>
      </xdr:nvSpPr>
      <xdr:spPr>
        <a:xfrm>
          <a:off x="4924425" y="133940550"/>
          <a:ext cx="1057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Lieferung ohne Halterung und Kameraadapter</a:t>
          </a:r>
        </a:p>
      </xdr:txBody>
    </xdr:sp>
    <xdr:clientData/>
  </xdr:twoCellAnchor>
  <xdr:twoCellAnchor editAs="oneCell">
    <xdr:from>
      <xdr:col>10</xdr:col>
      <xdr:colOff>247650</xdr:colOff>
      <xdr:row>936</xdr:row>
      <xdr:rowOff>66675</xdr:rowOff>
    </xdr:from>
    <xdr:to>
      <xdr:col>10</xdr:col>
      <xdr:colOff>1285875</xdr:colOff>
      <xdr:row>941</xdr:row>
      <xdr:rowOff>19050</xdr:rowOff>
    </xdr:to>
    <xdr:pic>
      <xdr:nvPicPr>
        <xdr:cNvPr id="78" name="Picture 8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00625" y="136407525"/>
          <a:ext cx="1038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776</xdr:row>
      <xdr:rowOff>47625</xdr:rowOff>
    </xdr:from>
    <xdr:to>
      <xdr:col>10</xdr:col>
      <xdr:colOff>1171575</xdr:colOff>
      <xdr:row>780</xdr:row>
      <xdr:rowOff>28575</xdr:rowOff>
    </xdr:to>
    <xdr:pic>
      <xdr:nvPicPr>
        <xdr:cNvPr id="79" name="Picture 86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38750" y="1146810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755</xdr:row>
      <xdr:rowOff>76200</xdr:rowOff>
    </xdr:from>
    <xdr:to>
      <xdr:col>10</xdr:col>
      <xdr:colOff>1123950</xdr:colOff>
      <xdr:row>759</xdr:row>
      <xdr:rowOff>0</xdr:rowOff>
    </xdr:to>
    <xdr:pic>
      <xdr:nvPicPr>
        <xdr:cNvPr id="80" name="Picture 86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91125" y="1116425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1551</xdr:row>
      <xdr:rowOff>76200</xdr:rowOff>
    </xdr:from>
    <xdr:to>
      <xdr:col>10</xdr:col>
      <xdr:colOff>1343025</xdr:colOff>
      <xdr:row>1559</xdr:row>
      <xdr:rowOff>0</xdr:rowOff>
    </xdr:to>
    <xdr:pic>
      <xdr:nvPicPr>
        <xdr:cNvPr id="81" name="Picture 86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57750" y="22552342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1568</xdr:row>
      <xdr:rowOff>76200</xdr:rowOff>
    </xdr:from>
    <xdr:to>
      <xdr:col>10</xdr:col>
      <xdr:colOff>1343025</xdr:colOff>
      <xdr:row>1571</xdr:row>
      <xdr:rowOff>85725</xdr:rowOff>
    </xdr:to>
    <xdr:pic>
      <xdr:nvPicPr>
        <xdr:cNvPr id="82" name="Picture 87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95875" y="2284571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1575</xdr:row>
      <xdr:rowOff>19050</xdr:rowOff>
    </xdr:from>
    <xdr:to>
      <xdr:col>10</xdr:col>
      <xdr:colOff>1362075</xdr:colOff>
      <xdr:row>1578</xdr:row>
      <xdr:rowOff>0</xdr:rowOff>
    </xdr:to>
    <xdr:pic>
      <xdr:nvPicPr>
        <xdr:cNvPr id="83" name="Picture 87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76800" y="22947630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2305050</xdr:colOff>
      <xdr:row>1584</xdr:row>
      <xdr:rowOff>57150</xdr:rowOff>
    </xdr:from>
    <xdr:ext cx="1466850" cy="1371600"/>
    <xdr:grpSp>
      <xdr:nvGrpSpPr>
        <xdr:cNvPr id="84" name="Group 880"/>
        <xdr:cNvGrpSpPr>
          <a:grpSpLocks/>
        </xdr:cNvGrpSpPr>
      </xdr:nvGrpSpPr>
      <xdr:grpSpPr>
        <a:xfrm>
          <a:off x="4657725" y="231295575"/>
          <a:ext cx="1466850" cy="1371600"/>
          <a:chOff x="599" y="12985"/>
          <a:chExt cx="154" cy="143"/>
        </a:xfrm>
        <a:solidFill>
          <a:srgbClr val="FFFFFF"/>
        </a:solidFill>
      </xdr:grpSpPr>
      <xdr:grpSp>
        <xdr:nvGrpSpPr>
          <xdr:cNvPr id="85" name="Group 876"/>
          <xdr:cNvGrpSpPr>
            <a:grpSpLocks/>
          </xdr:cNvGrpSpPr>
        </xdr:nvGrpSpPr>
        <xdr:grpSpPr>
          <a:xfrm>
            <a:off x="613" y="12985"/>
            <a:ext cx="140" cy="143"/>
            <a:chOff x="614" y="12991"/>
            <a:chExt cx="140" cy="143"/>
          </a:xfrm>
          <a:solidFill>
            <a:srgbClr val="FFFFFF"/>
          </a:solidFill>
        </xdr:grpSpPr>
        <xdr:pic>
          <xdr:nvPicPr>
            <xdr:cNvPr id="86" name="Picture 875"/>
            <xdr:cNvPicPr preferRelativeResize="1">
              <a:picLocks noChangeAspect="1"/>
            </xdr:cNvPicPr>
          </xdr:nvPicPr>
          <xdr:blipFill>
            <a:blip r:embed="rId42"/>
            <a:stretch>
              <a:fillRect/>
            </a:stretch>
          </xdr:blipFill>
          <xdr:spPr>
            <a:xfrm>
              <a:off x="614" y="13029"/>
              <a:ext cx="59" cy="1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7" name="Picture 872"/>
            <xdr:cNvPicPr preferRelativeResize="1">
              <a:picLocks noChangeAspect="1"/>
            </xdr:cNvPicPr>
          </xdr:nvPicPr>
          <xdr:blipFill>
            <a:blip r:embed="rId43"/>
            <a:stretch>
              <a:fillRect/>
            </a:stretch>
          </xdr:blipFill>
          <xdr:spPr>
            <a:xfrm>
              <a:off x="654" y="12991"/>
              <a:ext cx="9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8" name="Picture 871"/>
            <xdr:cNvPicPr preferRelativeResize="1">
              <a:picLocks noChangeAspect="1"/>
            </xdr:cNvPicPr>
          </xdr:nvPicPr>
          <xdr:blipFill>
            <a:blip r:embed="rId44"/>
            <a:stretch>
              <a:fillRect/>
            </a:stretch>
          </xdr:blipFill>
          <xdr:spPr>
            <a:xfrm>
              <a:off x="664" y="13052"/>
              <a:ext cx="90" cy="61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9" name="TextBox 877"/>
          <xdr:cNvSpPr txBox="1">
            <a:spLocks noChangeArrowheads="1"/>
          </xdr:cNvSpPr>
        </xdr:nvSpPr>
        <xdr:spPr>
          <a:xfrm>
            <a:off x="635" y="12991"/>
            <a:ext cx="4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DCTEL</a:t>
            </a:r>
          </a:p>
        </xdr:txBody>
      </xdr:sp>
      <xdr:sp>
        <xdr:nvSpPr>
          <xdr:cNvPr id="90" name="TextBox 878"/>
          <xdr:cNvSpPr txBox="1">
            <a:spLocks noChangeArrowheads="1"/>
          </xdr:cNvSpPr>
        </xdr:nvSpPr>
        <xdr:spPr>
          <a:xfrm>
            <a:off x="710" y="13108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DCBD</a:t>
            </a:r>
          </a:p>
        </xdr:txBody>
      </xdr:sp>
      <xdr:sp>
        <xdr:nvSpPr>
          <xdr:cNvPr id="91" name="TextBox 879"/>
          <xdr:cNvSpPr txBox="1">
            <a:spLocks noChangeArrowheads="1"/>
          </xdr:cNvSpPr>
        </xdr:nvSpPr>
        <xdr:spPr>
          <a:xfrm>
            <a:off x="599" y="13078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DCIR</a:t>
            </a:r>
          </a:p>
        </xdr:txBody>
      </xdr:sp>
    </xdr:grpSp>
    <xdr:clientData/>
  </xdr:oneCellAnchor>
  <xdr:twoCellAnchor editAs="oneCell">
    <xdr:from>
      <xdr:col>10</xdr:col>
      <xdr:colOff>333375</xdr:colOff>
      <xdr:row>1622</xdr:row>
      <xdr:rowOff>38100</xdr:rowOff>
    </xdr:from>
    <xdr:to>
      <xdr:col>10</xdr:col>
      <xdr:colOff>1257300</xdr:colOff>
      <xdr:row>1626</xdr:row>
      <xdr:rowOff>66675</xdr:rowOff>
    </xdr:to>
    <xdr:pic>
      <xdr:nvPicPr>
        <xdr:cNvPr id="92" name="Picture 88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86350" y="2368200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1605</xdr:row>
      <xdr:rowOff>19050</xdr:rowOff>
    </xdr:from>
    <xdr:to>
      <xdr:col>10</xdr:col>
      <xdr:colOff>1285875</xdr:colOff>
      <xdr:row>1612</xdr:row>
      <xdr:rowOff>66675</xdr:rowOff>
    </xdr:to>
    <xdr:pic>
      <xdr:nvPicPr>
        <xdr:cNvPr id="93" name="Picture 88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86350" y="234524550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1597</xdr:row>
      <xdr:rowOff>28575</xdr:rowOff>
    </xdr:from>
    <xdr:to>
      <xdr:col>10</xdr:col>
      <xdr:colOff>1304925</xdr:colOff>
      <xdr:row>1603</xdr:row>
      <xdr:rowOff>0</xdr:rowOff>
    </xdr:to>
    <xdr:pic>
      <xdr:nvPicPr>
        <xdr:cNvPr id="94" name="Picture 8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10150" y="23338155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2247900</xdr:colOff>
      <xdr:row>1493</xdr:row>
      <xdr:rowOff>0</xdr:rowOff>
    </xdr:from>
    <xdr:to>
      <xdr:col>10</xdr:col>
      <xdr:colOff>952500</xdr:colOff>
      <xdr:row>1493</xdr:row>
      <xdr:rowOff>0</xdr:rowOff>
    </xdr:to>
    <xdr:sp>
      <xdr:nvSpPr>
        <xdr:cNvPr id="95" name="TextBox 900"/>
        <xdr:cNvSpPr txBox="1">
          <a:spLocks noChangeArrowheads="1"/>
        </xdr:cNvSpPr>
      </xdr:nvSpPr>
      <xdr:spPr>
        <a:xfrm>
          <a:off x="4600575" y="21556980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PCMCIA Slot für
Funk-Lan !</a:t>
          </a:r>
        </a:p>
      </xdr:txBody>
    </xdr:sp>
    <xdr:clientData/>
  </xdr:twoCellAnchor>
  <xdr:twoCellAnchor editAs="oneCell">
    <xdr:from>
      <xdr:col>10</xdr:col>
      <xdr:colOff>485775</xdr:colOff>
      <xdr:row>640</xdr:row>
      <xdr:rowOff>47625</xdr:rowOff>
    </xdr:from>
    <xdr:to>
      <xdr:col>10</xdr:col>
      <xdr:colOff>1152525</xdr:colOff>
      <xdr:row>647</xdr:row>
      <xdr:rowOff>57150</xdr:rowOff>
    </xdr:to>
    <xdr:pic>
      <xdr:nvPicPr>
        <xdr:cNvPr id="96" name="Picture 9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238750" y="95335725"/>
          <a:ext cx="66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684</xdr:row>
      <xdr:rowOff>38100</xdr:rowOff>
    </xdr:from>
    <xdr:to>
      <xdr:col>10</xdr:col>
      <xdr:colOff>1295400</xdr:colOff>
      <xdr:row>688</xdr:row>
      <xdr:rowOff>28575</xdr:rowOff>
    </xdr:to>
    <xdr:pic>
      <xdr:nvPicPr>
        <xdr:cNvPr id="97" name="Picture 92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10125" y="10126027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1435</xdr:row>
      <xdr:rowOff>0</xdr:rowOff>
    </xdr:from>
    <xdr:to>
      <xdr:col>10</xdr:col>
      <xdr:colOff>1009650</xdr:colOff>
      <xdr:row>1435</xdr:row>
      <xdr:rowOff>0</xdr:rowOff>
    </xdr:to>
    <xdr:sp>
      <xdr:nvSpPr>
        <xdr:cNvPr id="98" name="TextBox 936"/>
        <xdr:cNvSpPr txBox="1">
          <a:spLocks noChangeArrowheads="1"/>
        </xdr:cNvSpPr>
      </xdr:nvSpPr>
      <xdr:spPr>
        <a:xfrm>
          <a:off x="5114925" y="2058066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Abb.: TFT-56A</a:t>
          </a:r>
        </a:p>
      </xdr:txBody>
    </xdr:sp>
    <xdr:clientData/>
  </xdr:twoCellAnchor>
  <xdr:oneCellAnchor>
    <xdr:from>
      <xdr:col>11</xdr:col>
      <xdr:colOff>0</xdr:colOff>
      <xdr:row>1658</xdr:row>
      <xdr:rowOff>171450</xdr:rowOff>
    </xdr:from>
    <xdr:ext cx="238125" cy="276225"/>
    <xdr:grpSp>
      <xdr:nvGrpSpPr>
        <xdr:cNvPr id="99" name="Group 942">
          <a:hlinkClick r:id="rId50"/>
        </xdr:cNvPr>
        <xdr:cNvGrpSpPr>
          <a:grpSpLocks/>
        </xdr:cNvGrpSpPr>
      </xdr:nvGrpSpPr>
      <xdr:grpSpPr>
        <a:xfrm>
          <a:off x="6124575" y="242392200"/>
          <a:ext cx="238125" cy="276225"/>
          <a:chOff x="652" y="88"/>
          <a:chExt cx="25" cy="26"/>
        </a:xfrm>
        <a:solidFill>
          <a:srgbClr val="FFFFFF"/>
        </a:solidFill>
      </xdr:grpSpPr>
      <xdr:sp>
        <xdr:nvSpPr>
          <xdr:cNvPr id="100" name="Oval 94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TextBox 94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447675</xdr:colOff>
      <xdr:row>1687</xdr:row>
      <xdr:rowOff>114300</xdr:rowOff>
    </xdr:from>
    <xdr:to>
      <xdr:col>10</xdr:col>
      <xdr:colOff>1114425</xdr:colOff>
      <xdr:row>1692</xdr:row>
      <xdr:rowOff>28575</xdr:rowOff>
    </xdr:to>
    <xdr:pic>
      <xdr:nvPicPr>
        <xdr:cNvPr id="102" name="Picture 9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200650" y="2467070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907</xdr:row>
      <xdr:rowOff>28575</xdr:rowOff>
    </xdr:from>
    <xdr:to>
      <xdr:col>10</xdr:col>
      <xdr:colOff>1162050</xdr:colOff>
      <xdr:row>916</xdr:row>
      <xdr:rowOff>38100</xdr:rowOff>
    </xdr:to>
    <xdr:pic>
      <xdr:nvPicPr>
        <xdr:cNvPr id="103" name="Picture 95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962525" y="132749925"/>
          <a:ext cx="95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1582</xdr:row>
      <xdr:rowOff>19050</xdr:rowOff>
    </xdr:from>
    <xdr:ext cx="238125" cy="247650"/>
    <xdr:grpSp>
      <xdr:nvGrpSpPr>
        <xdr:cNvPr id="104" name="Group 958">
          <a:hlinkClick r:id="rId53"/>
        </xdr:cNvPr>
        <xdr:cNvGrpSpPr>
          <a:grpSpLocks/>
        </xdr:cNvGrpSpPr>
      </xdr:nvGrpSpPr>
      <xdr:grpSpPr>
        <a:xfrm>
          <a:off x="6124575" y="2307907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05" name="Oval 95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Box 96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904</xdr:row>
      <xdr:rowOff>0</xdr:rowOff>
    </xdr:from>
    <xdr:ext cx="238125" cy="247650"/>
    <xdr:grpSp>
      <xdr:nvGrpSpPr>
        <xdr:cNvPr id="107" name="Group 971">
          <a:hlinkClick r:id="rId54"/>
        </xdr:cNvPr>
        <xdr:cNvGrpSpPr>
          <a:grpSpLocks/>
        </xdr:cNvGrpSpPr>
      </xdr:nvGrpSpPr>
      <xdr:grpSpPr>
        <a:xfrm>
          <a:off x="6124575" y="13225462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08" name="Oval 97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TextBox 97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228600</xdr:colOff>
      <xdr:row>1615</xdr:row>
      <xdr:rowOff>123825</xdr:rowOff>
    </xdr:from>
    <xdr:to>
      <xdr:col>10</xdr:col>
      <xdr:colOff>1276350</xdr:colOff>
      <xdr:row>1622</xdr:row>
      <xdr:rowOff>0</xdr:rowOff>
    </xdr:to>
    <xdr:pic>
      <xdr:nvPicPr>
        <xdr:cNvPr id="110" name="Picture 98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981575" y="23595330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198</xdr:row>
      <xdr:rowOff>123825</xdr:rowOff>
    </xdr:from>
    <xdr:to>
      <xdr:col>10</xdr:col>
      <xdr:colOff>1314450</xdr:colOff>
      <xdr:row>204</xdr:row>
      <xdr:rowOff>28575</xdr:rowOff>
    </xdr:to>
    <xdr:pic>
      <xdr:nvPicPr>
        <xdr:cNvPr id="111" name="Picture 98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29175" y="288893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208</xdr:row>
      <xdr:rowOff>161925</xdr:rowOff>
    </xdr:from>
    <xdr:ext cx="238125" cy="247650"/>
    <xdr:grpSp>
      <xdr:nvGrpSpPr>
        <xdr:cNvPr id="112" name="Group 996">
          <a:hlinkClick r:id="rId56"/>
        </xdr:cNvPr>
        <xdr:cNvGrpSpPr>
          <a:grpSpLocks/>
        </xdr:cNvGrpSpPr>
      </xdr:nvGrpSpPr>
      <xdr:grpSpPr>
        <a:xfrm>
          <a:off x="6124575" y="3037522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13" name="Oval 997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TextBox 998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400050</xdr:colOff>
      <xdr:row>418</xdr:row>
      <xdr:rowOff>57150</xdr:rowOff>
    </xdr:from>
    <xdr:to>
      <xdr:col>10</xdr:col>
      <xdr:colOff>1304925</xdr:colOff>
      <xdr:row>423</xdr:row>
      <xdr:rowOff>47625</xdr:rowOff>
    </xdr:to>
    <xdr:pic>
      <xdr:nvPicPr>
        <xdr:cNvPr id="115" name="Picture 101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153025" y="605123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384</xdr:row>
      <xdr:rowOff>247650</xdr:rowOff>
    </xdr:from>
    <xdr:ext cx="238125" cy="228600"/>
    <xdr:grpSp>
      <xdr:nvGrpSpPr>
        <xdr:cNvPr id="116" name="Group 52">
          <a:hlinkClick r:id="rId58"/>
        </xdr:cNvPr>
        <xdr:cNvGrpSpPr>
          <a:grpSpLocks/>
        </xdr:cNvGrpSpPr>
      </xdr:nvGrpSpPr>
      <xdr:grpSpPr>
        <a:xfrm>
          <a:off x="6124575" y="55587900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117" name="Oval 5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Box 5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</xdr:col>
      <xdr:colOff>257175</xdr:colOff>
      <xdr:row>232</xdr:row>
      <xdr:rowOff>47625</xdr:rowOff>
    </xdr:from>
    <xdr:to>
      <xdr:col>1</xdr:col>
      <xdr:colOff>781050</xdr:colOff>
      <xdr:row>233</xdr:row>
      <xdr:rowOff>66675</xdr:rowOff>
    </xdr:to>
    <xdr:pic>
      <xdr:nvPicPr>
        <xdr:cNvPr id="119" name="Picture 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3390900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340</xdr:row>
      <xdr:rowOff>0</xdr:rowOff>
    </xdr:from>
    <xdr:to>
      <xdr:col>10</xdr:col>
      <xdr:colOff>1247775</xdr:colOff>
      <xdr:row>340</xdr:row>
      <xdr:rowOff>0</xdr:rowOff>
    </xdr:to>
    <xdr:sp>
      <xdr:nvSpPr>
        <xdr:cNvPr id="120" name="TextBox 64"/>
        <xdr:cNvSpPr txBox="1">
          <a:spLocks noChangeArrowheads="1"/>
        </xdr:cNvSpPr>
      </xdr:nvSpPr>
      <xdr:spPr>
        <a:xfrm>
          <a:off x="5086350" y="49196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oneCellAnchor>
    <xdr:from>
      <xdr:col>11</xdr:col>
      <xdr:colOff>0</xdr:colOff>
      <xdr:row>935</xdr:row>
      <xdr:rowOff>19050</xdr:rowOff>
    </xdr:from>
    <xdr:ext cx="238125" cy="228600"/>
    <xdr:grpSp>
      <xdr:nvGrpSpPr>
        <xdr:cNvPr id="121" name="Group 115">
          <a:hlinkClick r:id="rId60"/>
        </xdr:cNvPr>
        <xdr:cNvGrpSpPr>
          <a:grpSpLocks/>
        </xdr:cNvGrpSpPr>
      </xdr:nvGrpSpPr>
      <xdr:grpSpPr>
        <a:xfrm>
          <a:off x="6124575" y="136159875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122" name="Oval 11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TextBox 11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972</xdr:row>
      <xdr:rowOff>38100</xdr:rowOff>
    </xdr:from>
    <xdr:ext cx="238125" cy="247650"/>
    <xdr:grpSp>
      <xdr:nvGrpSpPr>
        <xdr:cNvPr id="124" name="Group 180">
          <a:hlinkClick r:id="rId61"/>
        </xdr:cNvPr>
        <xdr:cNvGrpSpPr>
          <a:grpSpLocks/>
        </xdr:cNvGrpSpPr>
      </xdr:nvGrpSpPr>
      <xdr:grpSpPr>
        <a:xfrm>
          <a:off x="6124575" y="1412271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25" name="Oval 18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Box 18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9</xdr:col>
      <xdr:colOff>2276475</xdr:colOff>
      <xdr:row>924</xdr:row>
      <xdr:rowOff>76200</xdr:rowOff>
    </xdr:from>
    <xdr:ext cx="1495425" cy="990600"/>
    <xdr:grpSp>
      <xdr:nvGrpSpPr>
        <xdr:cNvPr id="127" name="Group 723"/>
        <xdr:cNvGrpSpPr>
          <a:grpSpLocks/>
        </xdr:cNvGrpSpPr>
      </xdr:nvGrpSpPr>
      <xdr:grpSpPr>
        <a:xfrm>
          <a:off x="4629150" y="134959725"/>
          <a:ext cx="1495425" cy="990600"/>
          <a:chOff x="466" y="11601"/>
          <a:chExt cx="157" cy="104"/>
        </a:xfrm>
        <a:solidFill>
          <a:srgbClr val="FFFFFF"/>
        </a:solidFill>
      </xdr:grpSpPr>
      <xdr:pic>
        <xdr:nvPicPr>
          <xdr:cNvPr id="128" name="Picture 853"/>
          <xdr:cNvPicPr preferRelativeResize="1">
            <a:picLocks noChangeAspect="1"/>
          </xdr:cNvPicPr>
        </xdr:nvPicPr>
        <xdr:blipFill>
          <a:blip r:embed="rId62"/>
          <a:stretch>
            <a:fillRect/>
          </a:stretch>
        </xdr:blipFill>
        <xdr:spPr>
          <a:xfrm>
            <a:off x="514" y="11601"/>
            <a:ext cx="109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9" name="Picture 856"/>
          <xdr:cNvPicPr preferRelativeResize="1">
            <a:picLocks noChangeAspect="1"/>
          </xdr:cNvPicPr>
        </xdr:nvPicPr>
        <xdr:blipFill>
          <a:blip r:embed="rId63"/>
          <a:stretch>
            <a:fillRect/>
          </a:stretch>
        </xdr:blipFill>
        <xdr:spPr>
          <a:xfrm>
            <a:off x="466" y="11644"/>
            <a:ext cx="70" cy="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0" name="TextBox 861"/>
          <xdr:cNvSpPr txBox="1">
            <a:spLocks noChangeArrowheads="1"/>
          </xdr:cNvSpPr>
        </xdr:nvSpPr>
        <xdr:spPr>
          <a:xfrm>
            <a:off x="519" y="11689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DPTCH</a:t>
            </a:r>
          </a:p>
        </xdr:txBody>
      </xdr:sp>
      <xdr:sp>
        <xdr:nvSpPr>
          <xdr:cNvPr id="131" name="TextBox 859"/>
          <xdr:cNvSpPr txBox="1">
            <a:spLocks noChangeArrowheads="1"/>
          </xdr:cNvSpPr>
        </xdr:nvSpPr>
        <xdr:spPr>
          <a:xfrm>
            <a:off x="536" y="11635"/>
            <a:ext cx="41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DBH04</a:t>
            </a:r>
          </a:p>
        </xdr:txBody>
      </xdr:sp>
    </xdr:grpSp>
    <xdr:clientData/>
  </xdr:oneCellAnchor>
  <xdr:oneCellAnchor>
    <xdr:from>
      <xdr:col>11</xdr:col>
      <xdr:colOff>0</xdr:colOff>
      <xdr:row>1682</xdr:row>
      <xdr:rowOff>200025</xdr:rowOff>
    </xdr:from>
    <xdr:ext cx="238125" cy="333375"/>
    <xdr:grpSp>
      <xdr:nvGrpSpPr>
        <xdr:cNvPr id="132" name="Group 248">
          <a:hlinkClick r:id="rId64"/>
        </xdr:cNvPr>
        <xdr:cNvGrpSpPr>
          <a:grpSpLocks/>
        </xdr:cNvGrpSpPr>
      </xdr:nvGrpSpPr>
      <xdr:grpSpPr>
        <a:xfrm>
          <a:off x="6124575" y="245935500"/>
          <a:ext cx="238125" cy="333375"/>
          <a:chOff x="652" y="88"/>
          <a:chExt cx="25" cy="26"/>
        </a:xfrm>
        <a:solidFill>
          <a:srgbClr val="FFFFFF"/>
        </a:solidFill>
      </xdr:grpSpPr>
      <xdr:sp>
        <xdr:nvSpPr>
          <xdr:cNvPr id="133" name="Oval 24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Box 25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1720</xdr:row>
      <xdr:rowOff>0</xdr:rowOff>
    </xdr:from>
    <xdr:ext cx="238125" cy="257175"/>
    <xdr:grpSp>
      <xdr:nvGrpSpPr>
        <xdr:cNvPr id="135" name="Group 254">
          <a:hlinkClick r:id="rId65"/>
        </xdr:cNvPr>
        <xdr:cNvGrpSpPr>
          <a:grpSpLocks/>
        </xdr:cNvGrpSpPr>
      </xdr:nvGrpSpPr>
      <xdr:grpSpPr>
        <a:xfrm>
          <a:off x="6124575" y="251526675"/>
          <a:ext cx="238125" cy="257175"/>
          <a:chOff x="652" y="88"/>
          <a:chExt cx="25" cy="26"/>
        </a:xfrm>
        <a:solidFill>
          <a:srgbClr val="FFFFFF"/>
        </a:solidFill>
      </xdr:grpSpPr>
      <xdr:sp>
        <xdr:nvSpPr>
          <xdr:cNvPr id="136" name="Oval 25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TextBox 25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247650</xdr:colOff>
      <xdr:row>1110</xdr:row>
      <xdr:rowOff>0</xdr:rowOff>
    </xdr:from>
    <xdr:to>
      <xdr:col>10</xdr:col>
      <xdr:colOff>1323975</xdr:colOff>
      <xdr:row>1110</xdr:row>
      <xdr:rowOff>0</xdr:rowOff>
    </xdr:to>
    <xdr:sp>
      <xdr:nvSpPr>
        <xdr:cNvPr id="138" name="TextBox 263"/>
        <xdr:cNvSpPr txBox="1">
          <a:spLocks noChangeArrowheads="1"/>
        </xdr:cNvSpPr>
      </xdr:nvSpPr>
      <xdr:spPr>
        <a:xfrm>
          <a:off x="5000625" y="1604010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Netzwerkanschluß</a:t>
          </a:r>
        </a:p>
      </xdr:txBody>
    </xdr:sp>
    <xdr:clientData/>
  </xdr:twoCellAnchor>
  <xdr:twoCellAnchor>
    <xdr:from>
      <xdr:col>10</xdr:col>
      <xdr:colOff>104775</xdr:colOff>
      <xdr:row>1110</xdr:row>
      <xdr:rowOff>0</xdr:rowOff>
    </xdr:from>
    <xdr:to>
      <xdr:col>10</xdr:col>
      <xdr:colOff>1304925</xdr:colOff>
      <xdr:row>1110</xdr:row>
      <xdr:rowOff>0</xdr:rowOff>
    </xdr:to>
    <xdr:sp>
      <xdr:nvSpPr>
        <xdr:cNvPr id="139" name="TextBox 268"/>
        <xdr:cNvSpPr txBox="1">
          <a:spLocks noChangeArrowheads="1"/>
        </xdr:cNvSpPr>
      </xdr:nvSpPr>
      <xdr:spPr>
        <a:xfrm>
          <a:off x="4857750" y="16040100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MPEG4 Aufzeichnung
Compact Flash Slot</a:t>
          </a:r>
        </a:p>
      </xdr:txBody>
    </xdr:sp>
    <xdr:clientData/>
  </xdr:twoCellAnchor>
  <xdr:twoCellAnchor editAs="oneCell">
    <xdr:from>
      <xdr:col>10</xdr:col>
      <xdr:colOff>133350</xdr:colOff>
      <xdr:row>231</xdr:row>
      <xdr:rowOff>0</xdr:rowOff>
    </xdr:from>
    <xdr:to>
      <xdr:col>10</xdr:col>
      <xdr:colOff>1323975</xdr:colOff>
      <xdr:row>236</xdr:row>
      <xdr:rowOff>57150</xdr:rowOff>
    </xdr:to>
    <xdr:pic>
      <xdr:nvPicPr>
        <xdr:cNvPr id="140" name="Picture 27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86325" y="3371850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441</xdr:row>
      <xdr:rowOff>114300</xdr:rowOff>
    </xdr:from>
    <xdr:to>
      <xdr:col>10</xdr:col>
      <xdr:colOff>1343025</xdr:colOff>
      <xdr:row>447</xdr:row>
      <xdr:rowOff>57150</xdr:rowOff>
    </xdr:to>
    <xdr:pic>
      <xdr:nvPicPr>
        <xdr:cNvPr id="141" name="Picture 28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95850" y="6385560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857</xdr:row>
      <xdr:rowOff>28575</xdr:rowOff>
    </xdr:from>
    <xdr:to>
      <xdr:col>10</xdr:col>
      <xdr:colOff>1181100</xdr:colOff>
      <xdr:row>862</xdr:row>
      <xdr:rowOff>0</xdr:rowOff>
    </xdr:to>
    <xdr:pic>
      <xdr:nvPicPr>
        <xdr:cNvPr id="142" name="Picture 29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172075" y="1258347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1238</xdr:row>
      <xdr:rowOff>0</xdr:rowOff>
    </xdr:from>
    <xdr:ext cx="238125" cy="276225"/>
    <xdr:grpSp>
      <xdr:nvGrpSpPr>
        <xdr:cNvPr id="143" name="Group 313">
          <a:hlinkClick r:id="rId69"/>
        </xdr:cNvPr>
        <xdr:cNvGrpSpPr>
          <a:grpSpLocks/>
        </xdr:cNvGrpSpPr>
      </xdr:nvGrpSpPr>
      <xdr:grpSpPr>
        <a:xfrm>
          <a:off x="6124575" y="178012725"/>
          <a:ext cx="238125" cy="276225"/>
          <a:chOff x="652" y="88"/>
          <a:chExt cx="25" cy="26"/>
        </a:xfrm>
        <a:solidFill>
          <a:srgbClr val="FFFFFF"/>
        </a:solidFill>
      </xdr:grpSpPr>
      <xdr:sp>
        <xdr:nvSpPr>
          <xdr:cNvPr id="144" name="Oval 31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TextBox 31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57150</xdr:colOff>
      <xdr:row>1240</xdr:row>
      <xdr:rowOff>104775</xdr:rowOff>
    </xdr:from>
    <xdr:to>
      <xdr:col>10</xdr:col>
      <xdr:colOff>1266825</xdr:colOff>
      <xdr:row>1245</xdr:row>
      <xdr:rowOff>85725</xdr:rowOff>
    </xdr:to>
    <xdr:pic>
      <xdr:nvPicPr>
        <xdr:cNvPr id="146" name="Picture 31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10125" y="178460400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1253</xdr:row>
      <xdr:rowOff>0</xdr:rowOff>
    </xdr:from>
    <xdr:ext cx="76200" cy="200025"/>
    <xdr:sp>
      <xdr:nvSpPr>
        <xdr:cNvPr id="147" name="TextBox 318"/>
        <xdr:cNvSpPr txBox="1">
          <a:spLocks noChangeArrowheads="1"/>
        </xdr:cNvSpPr>
      </xdr:nvSpPr>
      <xdr:spPr>
        <a:xfrm>
          <a:off x="4752975" y="18005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1256</xdr:row>
      <xdr:rowOff>0</xdr:rowOff>
    </xdr:from>
    <xdr:ext cx="76200" cy="200025"/>
    <xdr:sp>
      <xdr:nvSpPr>
        <xdr:cNvPr id="148" name="TextBox 319"/>
        <xdr:cNvSpPr txBox="1">
          <a:spLocks noChangeArrowheads="1"/>
        </xdr:cNvSpPr>
      </xdr:nvSpPr>
      <xdr:spPr>
        <a:xfrm>
          <a:off x="4752975" y="18047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180975</xdr:colOff>
      <xdr:row>1251</xdr:row>
      <xdr:rowOff>57150</xdr:rowOff>
    </xdr:from>
    <xdr:to>
      <xdr:col>10</xdr:col>
      <xdr:colOff>1266825</xdr:colOff>
      <xdr:row>1257</xdr:row>
      <xdr:rowOff>76200</xdr:rowOff>
    </xdr:to>
    <xdr:pic>
      <xdr:nvPicPr>
        <xdr:cNvPr id="149" name="Picture 32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933950" y="179898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1456</xdr:row>
      <xdr:rowOff>28575</xdr:rowOff>
    </xdr:from>
    <xdr:to>
      <xdr:col>10</xdr:col>
      <xdr:colOff>1190625</xdr:colOff>
      <xdr:row>1458</xdr:row>
      <xdr:rowOff>114300</xdr:rowOff>
    </xdr:to>
    <xdr:pic>
      <xdr:nvPicPr>
        <xdr:cNvPr id="150" name="Picture 34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181600" y="20937855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1461</xdr:row>
      <xdr:rowOff>85725</xdr:rowOff>
    </xdr:from>
    <xdr:to>
      <xdr:col>10</xdr:col>
      <xdr:colOff>1323975</xdr:colOff>
      <xdr:row>1464</xdr:row>
      <xdr:rowOff>95250</xdr:rowOff>
    </xdr:to>
    <xdr:pic>
      <xdr:nvPicPr>
        <xdr:cNvPr id="151" name="Picture 34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133975" y="21020722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1534</xdr:row>
      <xdr:rowOff>0</xdr:rowOff>
    </xdr:from>
    <xdr:to>
      <xdr:col>10</xdr:col>
      <xdr:colOff>1352550</xdr:colOff>
      <xdr:row>1537</xdr:row>
      <xdr:rowOff>19050</xdr:rowOff>
    </xdr:to>
    <xdr:pic>
      <xdr:nvPicPr>
        <xdr:cNvPr id="152" name="Picture 35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67275" y="2225802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1524</xdr:row>
      <xdr:rowOff>28575</xdr:rowOff>
    </xdr:from>
    <xdr:to>
      <xdr:col>10</xdr:col>
      <xdr:colOff>1352550</xdr:colOff>
      <xdr:row>1526</xdr:row>
      <xdr:rowOff>19050</xdr:rowOff>
    </xdr:to>
    <xdr:pic>
      <xdr:nvPicPr>
        <xdr:cNvPr id="153" name="Picture 36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19650" y="22100857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2343150</xdr:colOff>
      <xdr:row>1539</xdr:row>
      <xdr:rowOff>123825</xdr:rowOff>
    </xdr:from>
    <xdr:to>
      <xdr:col>11</xdr:col>
      <xdr:colOff>0</xdr:colOff>
      <xdr:row>1542</xdr:row>
      <xdr:rowOff>66675</xdr:rowOff>
    </xdr:to>
    <xdr:pic>
      <xdr:nvPicPr>
        <xdr:cNvPr id="154" name="Picture 36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695825" y="223542225"/>
          <a:ext cx="1428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1038</xdr:row>
      <xdr:rowOff>38100</xdr:rowOff>
    </xdr:from>
    <xdr:ext cx="238125" cy="238125"/>
    <xdr:grpSp>
      <xdr:nvGrpSpPr>
        <xdr:cNvPr id="155" name="Group 385">
          <a:hlinkClick r:id="rId77"/>
        </xdr:cNvPr>
        <xdr:cNvGrpSpPr>
          <a:grpSpLocks/>
        </xdr:cNvGrpSpPr>
      </xdr:nvGrpSpPr>
      <xdr:grpSpPr>
        <a:xfrm>
          <a:off x="6124575" y="15080932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156" name="Oval 38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TextBox 38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9</xdr:col>
      <xdr:colOff>1409700</xdr:colOff>
      <xdr:row>690</xdr:row>
      <xdr:rowOff>0</xdr:rowOff>
    </xdr:from>
    <xdr:to>
      <xdr:col>9</xdr:col>
      <xdr:colOff>2362200</xdr:colOff>
      <xdr:row>690</xdr:row>
      <xdr:rowOff>0</xdr:rowOff>
    </xdr:to>
    <xdr:pic>
      <xdr:nvPicPr>
        <xdr:cNvPr id="158" name="Picture 43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762375" y="1020318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690</xdr:row>
      <xdr:rowOff>0</xdr:rowOff>
    </xdr:from>
    <xdr:to>
      <xdr:col>10</xdr:col>
      <xdr:colOff>1257300</xdr:colOff>
      <xdr:row>690</xdr:row>
      <xdr:rowOff>0</xdr:rowOff>
    </xdr:to>
    <xdr:pic>
      <xdr:nvPicPr>
        <xdr:cNvPr id="159" name="Picture 43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153025" y="1020318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1400175</xdr:colOff>
      <xdr:row>690</xdr:row>
      <xdr:rowOff>0</xdr:rowOff>
    </xdr:from>
    <xdr:to>
      <xdr:col>9</xdr:col>
      <xdr:colOff>2381250</xdr:colOff>
      <xdr:row>690</xdr:row>
      <xdr:rowOff>0</xdr:rowOff>
    </xdr:to>
    <xdr:sp>
      <xdr:nvSpPr>
        <xdr:cNvPr id="160" name="TextBox 437"/>
        <xdr:cNvSpPr txBox="1">
          <a:spLocks noChangeArrowheads="1"/>
        </xdr:cNvSpPr>
      </xdr:nvSpPr>
      <xdr:spPr>
        <a:xfrm>
          <a:off x="3752850" y="10203180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Für Wandmontage</a:t>
          </a:r>
        </a:p>
      </xdr:txBody>
    </xdr:sp>
    <xdr:clientData/>
  </xdr:twoCellAnchor>
  <xdr:twoCellAnchor>
    <xdr:from>
      <xdr:col>10</xdr:col>
      <xdr:colOff>371475</xdr:colOff>
      <xdr:row>690</xdr:row>
      <xdr:rowOff>0</xdr:rowOff>
    </xdr:from>
    <xdr:to>
      <xdr:col>10</xdr:col>
      <xdr:colOff>1352550</xdr:colOff>
      <xdr:row>690</xdr:row>
      <xdr:rowOff>0</xdr:rowOff>
    </xdr:to>
    <xdr:sp>
      <xdr:nvSpPr>
        <xdr:cNvPr id="161" name="TextBox 439"/>
        <xdr:cNvSpPr txBox="1">
          <a:spLocks noChangeArrowheads="1"/>
        </xdr:cNvSpPr>
      </xdr:nvSpPr>
      <xdr:spPr>
        <a:xfrm>
          <a:off x="5124450" y="102031800"/>
          <a:ext cx="981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Für Deckenmontage</a:t>
          </a:r>
        </a:p>
      </xdr:txBody>
    </xdr:sp>
    <xdr:clientData/>
  </xdr:twoCellAnchor>
  <xdr:twoCellAnchor>
    <xdr:from>
      <xdr:col>10</xdr:col>
      <xdr:colOff>590550</xdr:colOff>
      <xdr:row>690</xdr:row>
      <xdr:rowOff>0</xdr:rowOff>
    </xdr:from>
    <xdr:to>
      <xdr:col>10</xdr:col>
      <xdr:colOff>1143000</xdr:colOff>
      <xdr:row>690</xdr:row>
      <xdr:rowOff>0</xdr:rowOff>
    </xdr:to>
    <xdr:pic>
      <xdr:nvPicPr>
        <xdr:cNvPr id="162" name="Picture 4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343525" y="1020318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235</xdr:row>
      <xdr:rowOff>76200</xdr:rowOff>
    </xdr:from>
    <xdr:to>
      <xdr:col>10</xdr:col>
      <xdr:colOff>666750</xdr:colOff>
      <xdr:row>236</xdr:row>
      <xdr:rowOff>95250</xdr:rowOff>
    </xdr:to>
    <xdr:pic>
      <xdr:nvPicPr>
        <xdr:cNvPr id="163" name="Picture 5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95850" y="3436620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685</xdr:row>
      <xdr:rowOff>28575</xdr:rowOff>
    </xdr:from>
    <xdr:to>
      <xdr:col>1</xdr:col>
      <xdr:colOff>952500</xdr:colOff>
      <xdr:row>687</xdr:row>
      <xdr:rowOff>0</xdr:rowOff>
    </xdr:to>
    <xdr:pic>
      <xdr:nvPicPr>
        <xdr:cNvPr id="164" name="Picture 53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101393625"/>
          <a:ext cx="66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632</xdr:row>
      <xdr:rowOff>9525</xdr:rowOff>
    </xdr:from>
    <xdr:to>
      <xdr:col>1</xdr:col>
      <xdr:colOff>895350</xdr:colOff>
      <xdr:row>633</xdr:row>
      <xdr:rowOff>114300</xdr:rowOff>
    </xdr:to>
    <xdr:pic>
      <xdr:nvPicPr>
        <xdr:cNvPr id="165" name="Picture 55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61950" y="94211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676</xdr:row>
      <xdr:rowOff>123825</xdr:rowOff>
    </xdr:from>
    <xdr:to>
      <xdr:col>10</xdr:col>
      <xdr:colOff>1295400</xdr:colOff>
      <xdr:row>683</xdr:row>
      <xdr:rowOff>47625</xdr:rowOff>
    </xdr:to>
    <xdr:pic>
      <xdr:nvPicPr>
        <xdr:cNvPr id="166" name="Picture 55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10125" y="1002887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678</xdr:row>
      <xdr:rowOff>28575</xdr:rowOff>
    </xdr:from>
    <xdr:to>
      <xdr:col>1</xdr:col>
      <xdr:colOff>952500</xdr:colOff>
      <xdr:row>680</xdr:row>
      <xdr:rowOff>0</xdr:rowOff>
    </xdr:to>
    <xdr:pic>
      <xdr:nvPicPr>
        <xdr:cNvPr id="167" name="Picture 55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100460175"/>
          <a:ext cx="66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1028</xdr:row>
      <xdr:rowOff>38100</xdr:rowOff>
    </xdr:from>
    <xdr:ext cx="238125" cy="238125"/>
    <xdr:grpSp>
      <xdr:nvGrpSpPr>
        <xdr:cNvPr id="168" name="Group 560">
          <a:hlinkClick r:id="rId82"/>
        </xdr:cNvPr>
        <xdr:cNvGrpSpPr>
          <a:grpSpLocks/>
        </xdr:cNvGrpSpPr>
      </xdr:nvGrpSpPr>
      <xdr:grpSpPr>
        <a:xfrm>
          <a:off x="6124575" y="149580600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169" name="Oval 56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TextBox 56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171450</xdr:colOff>
      <xdr:row>943</xdr:row>
      <xdr:rowOff>47625</xdr:rowOff>
    </xdr:from>
    <xdr:to>
      <xdr:col>10</xdr:col>
      <xdr:colOff>1314450</xdr:colOff>
      <xdr:row>946</xdr:row>
      <xdr:rowOff>123825</xdr:rowOff>
    </xdr:to>
    <xdr:pic>
      <xdr:nvPicPr>
        <xdr:cNvPr id="171" name="Picture 59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924425" y="1371695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949</xdr:row>
      <xdr:rowOff>28575</xdr:rowOff>
    </xdr:from>
    <xdr:to>
      <xdr:col>10</xdr:col>
      <xdr:colOff>1362075</xdr:colOff>
      <xdr:row>953</xdr:row>
      <xdr:rowOff>85725</xdr:rowOff>
    </xdr:to>
    <xdr:pic>
      <xdr:nvPicPr>
        <xdr:cNvPr id="172" name="Picture 59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19675" y="13782675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956</xdr:row>
      <xdr:rowOff>9525</xdr:rowOff>
    </xdr:from>
    <xdr:to>
      <xdr:col>10</xdr:col>
      <xdr:colOff>1333500</xdr:colOff>
      <xdr:row>960</xdr:row>
      <xdr:rowOff>0</xdr:rowOff>
    </xdr:to>
    <xdr:pic>
      <xdr:nvPicPr>
        <xdr:cNvPr id="173" name="Picture 59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991100" y="138645900"/>
          <a:ext cx="1095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961</xdr:row>
      <xdr:rowOff>28575</xdr:rowOff>
    </xdr:from>
    <xdr:to>
      <xdr:col>10</xdr:col>
      <xdr:colOff>1333500</xdr:colOff>
      <xdr:row>966</xdr:row>
      <xdr:rowOff>0</xdr:rowOff>
    </xdr:to>
    <xdr:pic>
      <xdr:nvPicPr>
        <xdr:cNvPr id="174" name="Picture 59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38725" y="13928407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1436</xdr:row>
      <xdr:rowOff>0</xdr:rowOff>
    </xdr:from>
    <xdr:to>
      <xdr:col>11</xdr:col>
      <xdr:colOff>0</xdr:colOff>
      <xdr:row>1436</xdr:row>
      <xdr:rowOff>0</xdr:rowOff>
    </xdr:to>
    <xdr:sp>
      <xdr:nvSpPr>
        <xdr:cNvPr id="175" name="Line 608"/>
        <xdr:cNvSpPr>
          <a:spLocks/>
        </xdr:cNvSpPr>
      </xdr:nvSpPr>
      <xdr:spPr>
        <a:xfrm>
          <a:off x="6124575" y="205844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390525</xdr:colOff>
      <xdr:row>1667</xdr:row>
      <xdr:rowOff>76200</xdr:rowOff>
    </xdr:from>
    <xdr:to>
      <xdr:col>10</xdr:col>
      <xdr:colOff>1152525</xdr:colOff>
      <xdr:row>1672</xdr:row>
      <xdr:rowOff>38100</xdr:rowOff>
    </xdr:to>
    <xdr:pic>
      <xdr:nvPicPr>
        <xdr:cNvPr id="176" name="Picture 61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143500" y="243554250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1261</xdr:row>
      <xdr:rowOff>28575</xdr:rowOff>
    </xdr:from>
    <xdr:ext cx="238125" cy="238125"/>
    <xdr:grpSp>
      <xdr:nvGrpSpPr>
        <xdr:cNvPr id="177" name="Group 625">
          <a:hlinkClick r:id="rId88"/>
        </xdr:cNvPr>
        <xdr:cNvGrpSpPr>
          <a:grpSpLocks/>
        </xdr:cNvGrpSpPr>
      </xdr:nvGrpSpPr>
      <xdr:grpSpPr>
        <a:xfrm>
          <a:off x="6124575" y="181127400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178" name="Oval 62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TextBox 62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10</xdr:col>
      <xdr:colOff>47625</xdr:colOff>
      <xdr:row>1265</xdr:row>
      <xdr:rowOff>9525</xdr:rowOff>
    </xdr:from>
    <xdr:ext cx="85725" cy="57150"/>
    <xdr:sp>
      <xdr:nvSpPr>
        <xdr:cNvPr id="180" name="TextBox 628"/>
        <xdr:cNvSpPr txBox="1">
          <a:spLocks noChangeArrowheads="1"/>
        </xdr:cNvSpPr>
      </xdr:nvSpPr>
      <xdr:spPr>
        <a:xfrm>
          <a:off x="4800600" y="181794150"/>
          <a:ext cx="8572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10</xdr:col>
      <xdr:colOff>295275</xdr:colOff>
      <xdr:row>116</xdr:row>
      <xdr:rowOff>0</xdr:rowOff>
    </xdr:from>
    <xdr:to>
      <xdr:col>10</xdr:col>
      <xdr:colOff>1152525</xdr:colOff>
      <xdr:row>116</xdr:row>
      <xdr:rowOff>0</xdr:rowOff>
    </xdr:to>
    <xdr:pic>
      <xdr:nvPicPr>
        <xdr:cNvPr id="181" name="Picture 64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0" y="170783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116</xdr:row>
      <xdr:rowOff>0</xdr:rowOff>
    </xdr:from>
    <xdr:to>
      <xdr:col>10</xdr:col>
      <xdr:colOff>1362075</xdr:colOff>
      <xdr:row>116</xdr:row>
      <xdr:rowOff>0</xdr:rowOff>
    </xdr:to>
    <xdr:pic>
      <xdr:nvPicPr>
        <xdr:cNvPr id="182" name="Picture 64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81675" y="17078325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838200</xdr:colOff>
      <xdr:row>116</xdr:row>
      <xdr:rowOff>0</xdr:rowOff>
    </xdr:from>
    <xdr:to>
      <xdr:col>10</xdr:col>
      <xdr:colOff>1085850</xdr:colOff>
      <xdr:row>116</xdr:row>
      <xdr:rowOff>0</xdr:rowOff>
    </xdr:to>
    <xdr:sp>
      <xdr:nvSpPr>
        <xdr:cNvPr id="183" name="TextBox 645"/>
        <xdr:cNvSpPr txBox="1">
          <a:spLocks noChangeArrowheads="1"/>
        </xdr:cNvSpPr>
      </xdr:nvSpPr>
      <xdr:spPr>
        <a:xfrm>
          <a:off x="5591175" y="17078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10</xdr:col>
      <xdr:colOff>314325</xdr:colOff>
      <xdr:row>211</xdr:row>
      <xdr:rowOff>123825</xdr:rowOff>
    </xdr:from>
    <xdr:to>
      <xdr:col>10</xdr:col>
      <xdr:colOff>1171575</xdr:colOff>
      <xdr:row>215</xdr:row>
      <xdr:rowOff>47625</xdr:rowOff>
    </xdr:to>
    <xdr:pic>
      <xdr:nvPicPr>
        <xdr:cNvPr id="184" name="Picture 69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67300" y="3097530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161925</xdr:colOff>
      <xdr:row>862</xdr:row>
      <xdr:rowOff>114300</xdr:rowOff>
    </xdr:from>
    <xdr:ext cx="1152525" cy="1162050"/>
    <xdr:grpSp>
      <xdr:nvGrpSpPr>
        <xdr:cNvPr id="185" name="Group 742"/>
        <xdr:cNvGrpSpPr>
          <a:grpSpLocks/>
        </xdr:cNvGrpSpPr>
      </xdr:nvGrpSpPr>
      <xdr:grpSpPr>
        <a:xfrm>
          <a:off x="4914900" y="126634875"/>
          <a:ext cx="1152525" cy="1162050"/>
          <a:chOff x="628" y="10790"/>
          <a:chExt cx="121" cy="122"/>
        </a:xfrm>
        <a:solidFill>
          <a:srgbClr val="FFFFFF"/>
        </a:solidFill>
      </xdr:grpSpPr>
      <xdr:pic>
        <xdr:nvPicPr>
          <xdr:cNvPr id="186" name="Picture 739"/>
          <xdr:cNvPicPr preferRelativeResize="1">
            <a:picLocks noChangeAspect="1"/>
          </xdr:cNvPicPr>
        </xdr:nvPicPr>
        <xdr:blipFill>
          <a:blip r:embed="rId91"/>
          <a:stretch>
            <a:fillRect/>
          </a:stretch>
        </xdr:blipFill>
        <xdr:spPr>
          <a:xfrm>
            <a:off x="628" y="10790"/>
            <a:ext cx="110" cy="1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7" name="TextBox 740"/>
          <xdr:cNvSpPr txBox="1">
            <a:spLocks noChangeArrowheads="1"/>
          </xdr:cNvSpPr>
        </xdr:nvSpPr>
        <xdr:spPr>
          <a:xfrm>
            <a:off x="671" y="10826"/>
            <a:ext cx="6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WCM4
</a:t>
            </a:r>
          </a:p>
        </xdr:txBody>
      </xdr:sp>
      <xdr:sp>
        <xdr:nvSpPr>
          <xdr:cNvPr id="188" name="TextBox 741"/>
          <xdr:cNvSpPr txBox="1">
            <a:spLocks noChangeArrowheads="1"/>
          </xdr:cNvSpPr>
        </xdr:nvSpPr>
        <xdr:spPr>
          <a:xfrm>
            <a:off x="686" y="10898"/>
            <a:ext cx="6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WCM3
</a:t>
            </a:r>
          </a:p>
        </xdr:txBody>
      </xdr:sp>
    </xdr:grpSp>
    <xdr:clientData/>
  </xdr:oneCellAnchor>
  <xdr:twoCellAnchor editAs="oneCell">
    <xdr:from>
      <xdr:col>10</xdr:col>
      <xdr:colOff>428625</xdr:colOff>
      <xdr:row>491</xdr:row>
      <xdr:rowOff>9525</xdr:rowOff>
    </xdr:from>
    <xdr:to>
      <xdr:col>10</xdr:col>
      <xdr:colOff>1190625</xdr:colOff>
      <xdr:row>495</xdr:row>
      <xdr:rowOff>57150</xdr:rowOff>
    </xdr:to>
    <xdr:pic>
      <xdr:nvPicPr>
        <xdr:cNvPr id="189" name="Picture 75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181600" y="7158037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221</xdr:row>
      <xdr:rowOff>133350</xdr:rowOff>
    </xdr:from>
    <xdr:to>
      <xdr:col>10</xdr:col>
      <xdr:colOff>1190625</xdr:colOff>
      <xdr:row>225</xdr:row>
      <xdr:rowOff>57150</xdr:rowOff>
    </xdr:to>
    <xdr:pic>
      <xdr:nvPicPr>
        <xdr:cNvPr id="190" name="Picture 79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86350" y="323945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1079</xdr:row>
      <xdr:rowOff>38100</xdr:rowOff>
    </xdr:from>
    <xdr:ext cx="238125" cy="238125"/>
    <xdr:grpSp>
      <xdr:nvGrpSpPr>
        <xdr:cNvPr id="191" name="Group 827">
          <a:hlinkClick r:id="rId93"/>
        </xdr:cNvPr>
        <xdr:cNvGrpSpPr>
          <a:grpSpLocks/>
        </xdr:cNvGrpSpPr>
      </xdr:nvGrpSpPr>
      <xdr:grpSpPr>
        <a:xfrm>
          <a:off x="6124575" y="156419550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192" name="Oval 828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TextBox 829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1186</xdr:row>
      <xdr:rowOff>57150</xdr:rowOff>
    </xdr:from>
    <xdr:ext cx="238125" cy="247650"/>
    <xdr:grpSp>
      <xdr:nvGrpSpPr>
        <xdr:cNvPr id="194" name="Group 863">
          <a:hlinkClick r:id="rId94"/>
        </xdr:cNvPr>
        <xdr:cNvGrpSpPr>
          <a:grpSpLocks/>
        </xdr:cNvGrpSpPr>
      </xdr:nvGrpSpPr>
      <xdr:grpSpPr>
        <a:xfrm>
          <a:off x="6124575" y="1707070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195" name="Oval 86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Box 86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1019175</xdr:colOff>
      <xdr:row>116</xdr:row>
      <xdr:rowOff>0</xdr:rowOff>
    </xdr:from>
    <xdr:to>
      <xdr:col>10</xdr:col>
      <xdr:colOff>1352550</xdr:colOff>
      <xdr:row>116</xdr:row>
      <xdr:rowOff>0</xdr:rowOff>
    </xdr:to>
    <xdr:pic>
      <xdr:nvPicPr>
        <xdr:cNvPr id="197" name="Picture 95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72150" y="17078325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847725</xdr:colOff>
      <xdr:row>116</xdr:row>
      <xdr:rowOff>0</xdr:rowOff>
    </xdr:from>
    <xdr:to>
      <xdr:col>10</xdr:col>
      <xdr:colOff>1095375</xdr:colOff>
      <xdr:row>116</xdr:row>
      <xdr:rowOff>0</xdr:rowOff>
    </xdr:to>
    <xdr:sp>
      <xdr:nvSpPr>
        <xdr:cNvPr id="198" name="TextBox 957"/>
        <xdr:cNvSpPr txBox="1">
          <a:spLocks noChangeArrowheads="1"/>
        </xdr:cNvSpPr>
      </xdr:nvSpPr>
      <xdr:spPr>
        <a:xfrm>
          <a:off x="5600700" y="17078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10</xdr:col>
      <xdr:colOff>1038225</xdr:colOff>
      <xdr:row>111</xdr:row>
      <xdr:rowOff>76200</xdr:rowOff>
    </xdr:from>
    <xdr:to>
      <xdr:col>11</xdr:col>
      <xdr:colOff>0</xdr:colOff>
      <xdr:row>114</xdr:row>
      <xdr:rowOff>57150</xdr:rowOff>
    </xdr:to>
    <xdr:pic>
      <xdr:nvPicPr>
        <xdr:cNvPr id="199" name="Picture 96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91200" y="16392525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847725</xdr:colOff>
      <xdr:row>111</xdr:row>
      <xdr:rowOff>133350</xdr:rowOff>
    </xdr:from>
    <xdr:to>
      <xdr:col>10</xdr:col>
      <xdr:colOff>1095375</xdr:colOff>
      <xdr:row>113</xdr:row>
      <xdr:rowOff>114300</xdr:rowOff>
    </xdr:to>
    <xdr:sp>
      <xdr:nvSpPr>
        <xdr:cNvPr id="200" name="TextBox 970"/>
        <xdr:cNvSpPr txBox="1">
          <a:spLocks noChangeArrowheads="1"/>
        </xdr:cNvSpPr>
      </xdr:nvSpPr>
      <xdr:spPr>
        <a:xfrm>
          <a:off x="5600700" y="16449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10</xdr:col>
      <xdr:colOff>1038225</xdr:colOff>
      <xdr:row>101</xdr:row>
      <xdr:rowOff>9525</xdr:rowOff>
    </xdr:from>
    <xdr:to>
      <xdr:col>11</xdr:col>
      <xdr:colOff>0</xdr:colOff>
      <xdr:row>103</xdr:row>
      <xdr:rowOff>133350</xdr:rowOff>
    </xdr:to>
    <xdr:pic>
      <xdr:nvPicPr>
        <xdr:cNvPr id="201" name="Picture 97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91200" y="14839950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838200</xdr:colOff>
      <xdr:row>101</xdr:row>
      <xdr:rowOff>104775</xdr:rowOff>
    </xdr:from>
    <xdr:to>
      <xdr:col>10</xdr:col>
      <xdr:colOff>1085850</xdr:colOff>
      <xdr:row>103</xdr:row>
      <xdr:rowOff>85725</xdr:rowOff>
    </xdr:to>
    <xdr:sp>
      <xdr:nvSpPr>
        <xdr:cNvPr id="202" name="TextBox 974"/>
        <xdr:cNvSpPr txBox="1">
          <a:spLocks noChangeArrowheads="1"/>
        </xdr:cNvSpPr>
      </xdr:nvSpPr>
      <xdr:spPr>
        <a:xfrm>
          <a:off x="5591175" y="149352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 editAs="oneCell">
    <xdr:from>
      <xdr:col>10</xdr:col>
      <xdr:colOff>381000</xdr:colOff>
      <xdr:row>106</xdr:row>
      <xdr:rowOff>57150</xdr:rowOff>
    </xdr:from>
    <xdr:to>
      <xdr:col>10</xdr:col>
      <xdr:colOff>1095375</xdr:colOff>
      <xdr:row>109</xdr:row>
      <xdr:rowOff>95250</xdr:rowOff>
    </xdr:to>
    <xdr:pic>
      <xdr:nvPicPr>
        <xdr:cNvPr id="203" name="Picture 97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133975" y="156591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111</xdr:row>
      <xdr:rowOff>47625</xdr:rowOff>
    </xdr:from>
    <xdr:to>
      <xdr:col>10</xdr:col>
      <xdr:colOff>885825</xdr:colOff>
      <xdr:row>114</xdr:row>
      <xdr:rowOff>85725</xdr:rowOff>
    </xdr:to>
    <xdr:pic>
      <xdr:nvPicPr>
        <xdr:cNvPr id="204" name="Picture 97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924425" y="163639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96</xdr:row>
      <xdr:rowOff>38100</xdr:rowOff>
    </xdr:from>
    <xdr:to>
      <xdr:col>10</xdr:col>
      <xdr:colOff>1066800</xdr:colOff>
      <xdr:row>99</xdr:row>
      <xdr:rowOff>133350</xdr:rowOff>
    </xdr:to>
    <xdr:pic>
      <xdr:nvPicPr>
        <xdr:cNvPr id="205" name="Picture 98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105400" y="1415415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100</xdr:row>
      <xdr:rowOff>133350</xdr:rowOff>
    </xdr:from>
    <xdr:to>
      <xdr:col>10</xdr:col>
      <xdr:colOff>838200</xdr:colOff>
      <xdr:row>104</xdr:row>
      <xdr:rowOff>85725</xdr:rowOff>
    </xdr:to>
    <xdr:pic>
      <xdr:nvPicPr>
        <xdr:cNvPr id="206" name="Picture 98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876800" y="148209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254</xdr:row>
      <xdr:rowOff>19050</xdr:rowOff>
    </xdr:from>
    <xdr:ext cx="247650" cy="247650"/>
    <xdr:grpSp>
      <xdr:nvGrpSpPr>
        <xdr:cNvPr id="207" name="Group 985">
          <a:hlinkClick r:id="rId97"/>
        </xdr:cNvPr>
        <xdr:cNvGrpSpPr>
          <a:grpSpLocks/>
        </xdr:cNvGrpSpPr>
      </xdr:nvGrpSpPr>
      <xdr:grpSpPr>
        <a:xfrm>
          <a:off x="6124575" y="37290375"/>
          <a:ext cx="247650" cy="247650"/>
          <a:chOff x="652" y="88"/>
          <a:chExt cx="25" cy="26"/>
        </a:xfrm>
        <a:solidFill>
          <a:srgbClr val="FFFFFF"/>
        </a:solidFill>
      </xdr:grpSpPr>
      <xdr:sp>
        <xdr:nvSpPr>
          <xdr:cNvPr id="208" name="Oval 98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TextBox 98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419100</xdr:colOff>
      <xdr:row>256</xdr:row>
      <xdr:rowOff>95250</xdr:rowOff>
    </xdr:from>
    <xdr:to>
      <xdr:col>10</xdr:col>
      <xdr:colOff>1228725</xdr:colOff>
      <xdr:row>262</xdr:row>
      <xdr:rowOff>85725</xdr:rowOff>
    </xdr:to>
    <xdr:pic>
      <xdr:nvPicPr>
        <xdr:cNvPr id="210" name="Picture 99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172075" y="376999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186</xdr:row>
      <xdr:rowOff>0</xdr:rowOff>
    </xdr:from>
    <xdr:to>
      <xdr:col>10</xdr:col>
      <xdr:colOff>1276350</xdr:colOff>
      <xdr:row>186</xdr:row>
      <xdr:rowOff>0</xdr:rowOff>
    </xdr:to>
    <xdr:sp>
      <xdr:nvSpPr>
        <xdr:cNvPr id="211" name="TextBox 992"/>
        <xdr:cNvSpPr txBox="1">
          <a:spLocks noChangeArrowheads="1"/>
        </xdr:cNvSpPr>
      </xdr:nvSpPr>
      <xdr:spPr>
        <a:xfrm>
          <a:off x="5095875" y="271748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 editAs="oneCell">
    <xdr:from>
      <xdr:col>1</xdr:col>
      <xdr:colOff>257175</xdr:colOff>
      <xdr:row>182</xdr:row>
      <xdr:rowOff>47625</xdr:rowOff>
    </xdr:from>
    <xdr:to>
      <xdr:col>1</xdr:col>
      <xdr:colOff>781050</xdr:colOff>
      <xdr:row>183</xdr:row>
      <xdr:rowOff>66675</xdr:rowOff>
    </xdr:to>
    <xdr:pic>
      <xdr:nvPicPr>
        <xdr:cNvPr id="212" name="Picture 99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2665095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161</xdr:row>
      <xdr:rowOff>19050</xdr:rowOff>
    </xdr:from>
    <xdr:ext cx="238125" cy="219075"/>
    <xdr:grpSp>
      <xdr:nvGrpSpPr>
        <xdr:cNvPr id="213" name="Group 994">
          <a:hlinkClick r:id="rId99"/>
        </xdr:cNvPr>
        <xdr:cNvGrpSpPr>
          <a:grpSpLocks/>
        </xdr:cNvGrpSpPr>
      </xdr:nvGrpSpPr>
      <xdr:grpSpPr>
        <a:xfrm>
          <a:off x="6124575" y="23631525"/>
          <a:ext cx="238125" cy="219075"/>
          <a:chOff x="652" y="88"/>
          <a:chExt cx="25" cy="26"/>
        </a:xfrm>
        <a:solidFill>
          <a:srgbClr val="FFFFFF"/>
        </a:solidFill>
      </xdr:grpSpPr>
      <xdr:sp>
        <xdr:nvSpPr>
          <xdr:cNvPr id="214" name="Oval 99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Box 99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285750</xdr:colOff>
      <xdr:row>163</xdr:row>
      <xdr:rowOff>95250</xdr:rowOff>
    </xdr:from>
    <xdr:to>
      <xdr:col>10</xdr:col>
      <xdr:colOff>1238250</xdr:colOff>
      <xdr:row>168</xdr:row>
      <xdr:rowOff>9525</xdr:rowOff>
    </xdr:to>
    <xdr:pic>
      <xdr:nvPicPr>
        <xdr:cNvPr id="216" name="Picture 99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38725" y="2412682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164</xdr:row>
      <xdr:rowOff>28575</xdr:rowOff>
    </xdr:from>
    <xdr:to>
      <xdr:col>1</xdr:col>
      <xdr:colOff>952500</xdr:colOff>
      <xdr:row>165</xdr:row>
      <xdr:rowOff>133350</xdr:rowOff>
    </xdr:to>
    <xdr:pic>
      <xdr:nvPicPr>
        <xdr:cNvPr id="217" name="Picture 99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242030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181</xdr:row>
      <xdr:rowOff>38100</xdr:rowOff>
    </xdr:from>
    <xdr:to>
      <xdr:col>10</xdr:col>
      <xdr:colOff>1333500</xdr:colOff>
      <xdr:row>186</xdr:row>
      <xdr:rowOff>76200</xdr:rowOff>
    </xdr:to>
    <xdr:pic>
      <xdr:nvPicPr>
        <xdr:cNvPr id="218" name="Picture 999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848225" y="26498550"/>
          <a:ext cx="1238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172</xdr:row>
      <xdr:rowOff>66675</xdr:rowOff>
    </xdr:from>
    <xdr:to>
      <xdr:col>1</xdr:col>
      <xdr:colOff>895350</xdr:colOff>
      <xdr:row>174</xdr:row>
      <xdr:rowOff>66675</xdr:rowOff>
    </xdr:to>
    <xdr:pic>
      <xdr:nvPicPr>
        <xdr:cNvPr id="219" name="Picture 100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61950" y="25346025"/>
          <a:ext cx="66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450</xdr:row>
      <xdr:rowOff>19050</xdr:rowOff>
    </xdr:from>
    <xdr:ext cx="238125" cy="247650"/>
    <xdr:grpSp>
      <xdr:nvGrpSpPr>
        <xdr:cNvPr id="220" name="Group 1017">
          <a:hlinkClick r:id="rId102"/>
        </xdr:cNvPr>
        <xdr:cNvGrpSpPr>
          <a:grpSpLocks/>
        </xdr:cNvGrpSpPr>
      </xdr:nvGrpSpPr>
      <xdr:grpSpPr>
        <a:xfrm>
          <a:off x="6124575" y="6518910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21" name="Oval 1018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Box 1019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</xdr:col>
      <xdr:colOff>285750</xdr:colOff>
      <xdr:row>460</xdr:row>
      <xdr:rowOff>0</xdr:rowOff>
    </xdr:from>
    <xdr:to>
      <xdr:col>1</xdr:col>
      <xdr:colOff>952500</xdr:colOff>
      <xdr:row>461</xdr:row>
      <xdr:rowOff>95250</xdr:rowOff>
    </xdr:to>
    <xdr:pic>
      <xdr:nvPicPr>
        <xdr:cNvPr id="223" name="Picture 102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667893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498</xdr:row>
      <xdr:rowOff>57150</xdr:rowOff>
    </xdr:from>
    <xdr:to>
      <xdr:col>10</xdr:col>
      <xdr:colOff>1343025</xdr:colOff>
      <xdr:row>504</xdr:row>
      <xdr:rowOff>38100</xdr:rowOff>
    </xdr:to>
    <xdr:pic>
      <xdr:nvPicPr>
        <xdr:cNvPr id="224" name="Picture 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857750" y="7279957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1400</xdr:row>
      <xdr:rowOff>247650</xdr:rowOff>
    </xdr:from>
    <xdr:ext cx="238125" cy="247650"/>
    <xdr:grpSp>
      <xdr:nvGrpSpPr>
        <xdr:cNvPr id="225" name="Group 25">
          <a:hlinkClick r:id="rId104"/>
        </xdr:cNvPr>
        <xdr:cNvGrpSpPr>
          <a:grpSpLocks/>
        </xdr:cNvGrpSpPr>
      </xdr:nvGrpSpPr>
      <xdr:grpSpPr>
        <a:xfrm>
          <a:off x="6124575" y="2006155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26" name="Oval 2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TextBox 2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209550</xdr:colOff>
      <xdr:row>1412</xdr:row>
      <xdr:rowOff>66675</xdr:rowOff>
    </xdr:from>
    <xdr:to>
      <xdr:col>10</xdr:col>
      <xdr:colOff>1352550</xdr:colOff>
      <xdr:row>1417</xdr:row>
      <xdr:rowOff>57150</xdr:rowOff>
    </xdr:to>
    <xdr:pic>
      <xdr:nvPicPr>
        <xdr:cNvPr id="228" name="Picture 3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962525" y="202196700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1403</xdr:row>
      <xdr:rowOff>57150</xdr:rowOff>
    </xdr:from>
    <xdr:to>
      <xdr:col>10</xdr:col>
      <xdr:colOff>1190625</xdr:colOff>
      <xdr:row>1410</xdr:row>
      <xdr:rowOff>9525</xdr:rowOff>
    </xdr:to>
    <xdr:pic>
      <xdr:nvPicPr>
        <xdr:cNvPr id="229" name="Picture 3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038725" y="2009965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1300</xdr:row>
      <xdr:rowOff>19050</xdr:rowOff>
    </xdr:from>
    <xdr:ext cx="238125" cy="247650"/>
    <xdr:grpSp>
      <xdr:nvGrpSpPr>
        <xdr:cNvPr id="230" name="Group 65">
          <a:hlinkClick r:id="rId107"/>
        </xdr:cNvPr>
        <xdr:cNvGrpSpPr>
          <a:grpSpLocks/>
        </xdr:cNvGrpSpPr>
      </xdr:nvGrpSpPr>
      <xdr:grpSpPr>
        <a:xfrm>
          <a:off x="6124575" y="1860613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31" name="Oval 6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TextBox 6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</xdr:col>
      <xdr:colOff>285750</xdr:colOff>
      <xdr:row>1303</xdr:row>
      <xdr:rowOff>28575</xdr:rowOff>
    </xdr:from>
    <xdr:to>
      <xdr:col>1</xdr:col>
      <xdr:colOff>952500</xdr:colOff>
      <xdr:row>1305</xdr:row>
      <xdr:rowOff>0</xdr:rowOff>
    </xdr:to>
    <xdr:pic>
      <xdr:nvPicPr>
        <xdr:cNvPr id="233" name="Picture 6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186518550"/>
          <a:ext cx="66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2333625</xdr:colOff>
      <xdr:row>1301</xdr:row>
      <xdr:rowOff>85725</xdr:rowOff>
    </xdr:from>
    <xdr:to>
      <xdr:col>10</xdr:col>
      <xdr:colOff>1362075</xdr:colOff>
      <xdr:row>1305</xdr:row>
      <xdr:rowOff>0</xdr:rowOff>
    </xdr:to>
    <xdr:pic>
      <xdr:nvPicPr>
        <xdr:cNvPr id="234" name="Picture 69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686300" y="18634710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1332</xdr:row>
      <xdr:rowOff>57150</xdr:rowOff>
    </xdr:from>
    <xdr:ext cx="238125" cy="219075"/>
    <xdr:grpSp>
      <xdr:nvGrpSpPr>
        <xdr:cNvPr id="235" name="Group 70">
          <a:hlinkClick r:id="rId109"/>
        </xdr:cNvPr>
        <xdr:cNvGrpSpPr>
          <a:grpSpLocks/>
        </xdr:cNvGrpSpPr>
      </xdr:nvGrpSpPr>
      <xdr:grpSpPr>
        <a:xfrm>
          <a:off x="6124575" y="190547625"/>
          <a:ext cx="238125" cy="219075"/>
          <a:chOff x="652" y="88"/>
          <a:chExt cx="25" cy="26"/>
        </a:xfrm>
        <a:solidFill>
          <a:srgbClr val="FFFFFF"/>
        </a:solidFill>
      </xdr:grpSpPr>
      <xdr:sp>
        <xdr:nvSpPr>
          <xdr:cNvPr id="236" name="Oval 7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TextBox 7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1309</xdr:row>
      <xdr:rowOff>38100</xdr:rowOff>
    </xdr:from>
    <xdr:ext cx="238125" cy="238125"/>
    <xdr:grpSp>
      <xdr:nvGrpSpPr>
        <xdr:cNvPr id="238" name="Group 73">
          <a:hlinkClick r:id="rId110"/>
        </xdr:cNvPr>
        <xdr:cNvGrpSpPr>
          <a:grpSpLocks/>
        </xdr:cNvGrpSpPr>
      </xdr:nvGrpSpPr>
      <xdr:grpSpPr>
        <a:xfrm>
          <a:off x="6124575" y="187204350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239" name="Oval 7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TextBox 7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238125</xdr:colOff>
      <xdr:row>1308</xdr:row>
      <xdr:rowOff>0</xdr:rowOff>
    </xdr:from>
    <xdr:to>
      <xdr:col>11</xdr:col>
      <xdr:colOff>0</xdr:colOff>
      <xdr:row>1308</xdr:row>
      <xdr:rowOff>0</xdr:rowOff>
    </xdr:to>
    <xdr:sp>
      <xdr:nvSpPr>
        <xdr:cNvPr id="241" name="TextBox 76"/>
        <xdr:cNvSpPr txBox="1">
          <a:spLocks noChangeArrowheads="1"/>
        </xdr:cNvSpPr>
      </xdr:nvSpPr>
      <xdr:spPr>
        <a:xfrm>
          <a:off x="4991100" y="1870995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High-Performance</a:t>
          </a:r>
        </a:p>
      </xdr:txBody>
    </xdr:sp>
    <xdr:clientData/>
  </xdr:twoCellAnchor>
  <xdr:twoCellAnchor editAs="oneCell">
    <xdr:from>
      <xdr:col>1</xdr:col>
      <xdr:colOff>257175</xdr:colOff>
      <xdr:row>1326</xdr:row>
      <xdr:rowOff>19050</xdr:rowOff>
    </xdr:from>
    <xdr:to>
      <xdr:col>1</xdr:col>
      <xdr:colOff>781050</xdr:colOff>
      <xdr:row>1327</xdr:row>
      <xdr:rowOff>47625</xdr:rowOff>
    </xdr:to>
    <xdr:pic>
      <xdr:nvPicPr>
        <xdr:cNvPr id="242" name="Picture 7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1897189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1312</xdr:row>
      <xdr:rowOff>28575</xdr:rowOff>
    </xdr:from>
    <xdr:to>
      <xdr:col>1</xdr:col>
      <xdr:colOff>952500</xdr:colOff>
      <xdr:row>1313</xdr:row>
      <xdr:rowOff>133350</xdr:rowOff>
    </xdr:to>
    <xdr:pic>
      <xdr:nvPicPr>
        <xdr:cNvPr id="243" name="Picture 7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1877282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1317</xdr:row>
      <xdr:rowOff>28575</xdr:rowOff>
    </xdr:from>
    <xdr:to>
      <xdr:col>1</xdr:col>
      <xdr:colOff>952500</xdr:colOff>
      <xdr:row>1318</xdr:row>
      <xdr:rowOff>133350</xdr:rowOff>
    </xdr:to>
    <xdr:pic>
      <xdr:nvPicPr>
        <xdr:cNvPr id="244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1884426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1329</xdr:row>
      <xdr:rowOff>9525</xdr:rowOff>
    </xdr:from>
    <xdr:to>
      <xdr:col>10</xdr:col>
      <xdr:colOff>1019175</xdr:colOff>
      <xdr:row>1330</xdr:row>
      <xdr:rowOff>38100</xdr:rowOff>
    </xdr:to>
    <xdr:pic>
      <xdr:nvPicPr>
        <xdr:cNvPr id="245" name="Picture 8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238750" y="190138050"/>
          <a:ext cx="533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1317</xdr:row>
      <xdr:rowOff>47625</xdr:rowOff>
    </xdr:from>
    <xdr:to>
      <xdr:col>10</xdr:col>
      <xdr:colOff>1104900</xdr:colOff>
      <xdr:row>1319</xdr:row>
      <xdr:rowOff>9525</xdr:rowOff>
    </xdr:to>
    <xdr:pic>
      <xdr:nvPicPr>
        <xdr:cNvPr id="246" name="Picture 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191125" y="18846165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1322</xdr:row>
      <xdr:rowOff>38100</xdr:rowOff>
    </xdr:from>
    <xdr:to>
      <xdr:col>10</xdr:col>
      <xdr:colOff>1257300</xdr:colOff>
      <xdr:row>1328</xdr:row>
      <xdr:rowOff>85725</xdr:rowOff>
    </xdr:to>
    <xdr:pic>
      <xdr:nvPicPr>
        <xdr:cNvPr id="247" name="Picture 83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057775" y="189166500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1310</xdr:row>
      <xdr:rowOff>123825</xdr:rowOff>
    </xdr:from>
    <xdr:to>
      <xdr:col>10</xdr:col>
      <xdr:colOff>1247775</xdr:colOff>
      <xdr:row>1317</xdr:row>
      <xdr:rowOff>38100</xdr:rowOff>
    </xdr:to>
    <xdr:pic>
      <xdr:nvPicPr>
        <xdr:cNvPr id="248" name="Picture 84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048250" y="1875377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1334</xdr:row>
      <xdr:rowOff>95250</xdr:rowOff>
    </xdr:from>
    <xdr:to>
      <xdr:col>10</xdr:col>
      <xdr:colOff>1123950</xdr:colOff>
      <xdr:row>1341</xdr:row>
      <xdr:rowOff>19050</xdr:rowOff>
    </xdr:to>
    <xdr:pic>
      <xdr:nvPicPr>
        <xdr:cNvPr id="249" name="Picture 85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019675" y="19092862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2276475</xdr:colOff>
      <xdr:row>1450</xdr:row>
      <xdr:rowOff>133350</xdr:rowOff>
    </xdr:from>
    <xdr:to>
      <xdr:col>10</xdr:col>
      <xdr:colOff>1333500</xdr:colOff>
      <xdr:row>1454</xdr:row>
      <xdr:rowOff>142875</xdr:rowOff>
    </xdr:to>
    <xdr:pic>
      <xdr:nvPicPr>
        <xdr:cNvPr id="250" name="Picture 9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629150" y="208511775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190500</xdr:colOff>
      <xdr:row>343</xdr:row>
      <xdr:rowOff>66675</xdr:rowOff>
    </xdr:from>
    <xdr:ext cx="1152525" cy="1895475"/>
    <xdr:grpSp>
      <xdr:nvGrpSpPr>
        <xdr:cNvPr id="251" name="Group 112"/>
        <xdr:cNvGrpSpPr>
          <a:grpSpLocks/>
        </xdr:cNvGrpSpPr>
      </xdr:nvGrpSpPr>
      <xdr:grpSpPr>
        <a:xfrm>
          <a:off x="4943475" y="49977675"/>
          <a:ext cx="1152525" cy="1895475"/>
          <a:chOff x="738" y="3775"/>
          <a:chExt cx="121" cy="198"/>
        </a:xfrm>
        <a:solidFill>
          <a:srgbClr val="FFFFFF"/>
        </a:solidFill>
      </xdr:grpSpPr>
      <xdr:pic>
        <xdr:nvPicPr>
          <xdr:cNvPr id="252" name="Picture 109"/>
          <xdr:cNvPicPr preferRelativeResize="1">
            <a:picLocks noChangeAspect="1"/>
          </xdr:cNvPicPr>
        </xdr:nvPicPr>
        <xdr:blipFill>
          <a:blip r:embed="rId115"/>
          <a:stretch>
            <a:fillRect/>
          </a:stretch>
        </xdr:blipFill>
        <xdr:spPr>
          <a:xfrm>
            <a:off x="738" y="3865"/>
            <a:ext cx="50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3" name="Picture 83"/>
          <xdr:cNvPicPr preferRelativeResize="1">
            <a:picLocks noChangeAspect="1"/>
          </xdr:cNvPicPr>
        </xdr:nvPicPr>
        <xdr:blipFill>
          <a:blip r:embed="rId116"/>
          <a:stretch>
            <a:fillRect/>
          </a:stretch>
        </xdr:blipFill>
        <xdr:spPr>
          <a:xfrm>
            <a:off x="742" y="3775"/>
            <a:ext cx="105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4" name="Picture 77"/>
          <xdr:cNvPicPr preferRelativeResize="1">
            <a:picLocks noChangeAspect="1"/>
          </xdr:cNvPicPr>
        </xdr:nvPicPr>
        <xdr:blipFill>
          <a:blip r:embed="rId117"/>
          <a:stretch>
            <a:fillRect/>
          </a:stretch>
        </xdr:blipFill>
        <xdr:spPr>
          <a:xfrm>
            <a:off x="819" y="3864"/>
            <a:ext cx="34" cy="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5" name="Picture 78"/>
          <xdr:cNvPicPr preferRelativeResize="1">
            <a:picLocks noChangeAspect="1"/>
          </xdr:cNvPicPr>
        </xdr:nvPicPr>
        <xdr:blipFill>
          <a:blip r:embed="rId118"/>
          <a:stretch>
            <a:fillRect/>
          </a:stretch>
        </xdr:blipFill>
        <xdr:spPr>
          <a:xfrm>
            <a:off x="784" y="3813"/>
            <a:ext cx="39" cy="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6" name="TextBox 79"/>
          <xdr:cNvSpPr txBox="1">
            <a:spLocks noChangeArrowheads="1"/>
          </xdr:cNvSpPr>
        </xdr:nvSpPr>
        <xdr:spPr>
          <a:xfrm>
            <a:off x="766" y="3785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WBCLA</a:t>
            </a:r>
          </a:p>
        </xdr:txBody>
      </xdr:sp>
      <xdr:sp>
        <xdr:nvSpPr>
          <xdr:cNvPr id="257" name="TextBox 80"/>
          <xdr:cNvSpPr txBox="1">
            <a:spLocks noChangeArrowheads="1"/>
          </xdr:cNvSpPr>
        </xdr:nvSpPr>
        <xdr:spPr>
          <a:xfrm>
            <a:off x="808" y="3836"/>
            <a:ext cx="5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BCV-140</a:t>
            </a:r>
          </a:p>
        </xdr:txBody>
      </xdr:sp>
      <xdr:sp>
        <xdr:nvSpPr>
          <xdr:cNvPr id="258" name="TextBox 81"/>
          <xdr:cNvSpPr txBox="1">
            <a:spLocks noChangeArrowheads="1"/>
          </xdr:cNvSpPr>
        </xdr:nvSpPr>
        <xdr:spPr>
          <a:xfrm>
            <a:off x="812" y="3940"/>
            <a:ext cx="4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HS-128-9</a:t>
            </a:r>
          </a:p>
        </xdr:txBody>
      </xdr:sp>
      <xdr:sp>
        <xdr:nvSpPr>
          <xdr:cNvPr id="259" name="TextBox 110"/>
          <xdr:cNvSpPr txBox="1">
            <a:spLocks noChangeArrowheads="1"/>
          </xdr:cNvSpPr>
        </xdr:nvSpPr>
        <xdr:spPr>
          <a:xfrm>
            <a:off x="745" y="3958"/>
            <a:ext cx="5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HS-128-7</a:t>
            </a:r>
          </a:p>
        </xdr:txBody>
      </xdr:sp>
    </xdr:grpSp>
    <xdr:clientData/>
  </xdr:oneCellAnchor>
  <xdr:twoCellAnchor editAs="oneCell">
    <xdr:from>
      <xdr:col>9</xdr:col>
      <xdr:colOff>2266950</xdr:colOff>
      <xdr:row>1189</xdr:row>
      <xdr:rowOff>104775</xdr:rowOff>
    </xdr:from>
    <xdr:to>
      <xdr:col>10</xdr:col>
      <xdr:colOff>1304925</xdr:colOff>
      <xdr:row>1192</xdr:row>
      <xdr:rowOff>114300</xdr:rowOff>
    </xdr:to>
    <xdr:pic>
      <xdr:nvPicPr>
        <xdr:cNvPr id="260" name="Picture 117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619625" y="17124045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973</xdr:row>
      <xdr:rowOff>0</xdr:rowOff>
    </xdr:from>
    <xdr:to>
      <xdr:col>11</xdr:col>
      <xdr:colOff>0</xdr:colOff>
      <xdr:row>973</xdr:row>
      <xdr:rowOff>0</xdr:rowOff>
    </xdr:to>
    <xdr:sp>
      <xdr:nvSpPr>
        <xdr:cNvPr id="261" name="Line 264"/>
        <xdr:cNvSpPr>
          <a:spLocks/>
        </xdr:cNvSpPr>
      </xdr:nvSpPr>
      <xdr:spPr>
        <a:xfrm>
          <a:off x="6124575" y="141436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973</xdr:row>
      <xdr:rowOff>0</xdr:rowOff>
    </xdr:from>
    <xdr:to>
      <xdr:col>11</xdr:col>
      <xdr:colOff>0</xdr:colOff>
      <xdr:row>973</xdr:row>
      <xdr:rowOff>0</xdr:rowOff>
    </xdr:to>
    <xdr:sp>
      <xdr:nvSpPr>
        <xdr:cNvPr id="262" name="TextBox 814"/>
        <xdr:cNvSpPr txBox="1">
          <a:spLocks noChangeArrowheads="1"/>
        </xdr:cNvSpPr>
      </xdr:nvSpPr>
      <xdr:spPr>
        <a:xfrm>
          <a:off x="6124575" y="14143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Desktop Gehäuse
425(B)x170(H)x425(T)mm
</a:t>
          </a:r>
        </a:p>
      </xdr:txBody>
    </xdr:sp>
    <xdr:clientData/>
  </xdr:twoCellAnchor>
  <xdr:twoCellAnchor>
    <xdr:from>
      <xdr:col>10</xdr:col>
      <xdr:colOff>1019175</xdr:colOff>
      <xdr:row>153</xdr:row>
      <xdr:rowOff>104775</xdr:rowOff>
    </xdr:from>
    <xdr:to>
      <xdr:col>10</xdr:col>
      <xdr:colOff>1352550</xdr:colOff>
      <xdr:row>156</xdr:row>
      <xdr:rowOff>85725</xdr:rowOff>
    </xdr:to>
    <xdr:pic>
      <xdr:nvPicPr>
        <xdr:cNvPr id="263" name="Picture 15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72150" y="2271712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847725</xdr:colOff>
      <xdr:row>154</xdr:row>
      <xdr:rowOff>57150</xdr:rowOff>
    </xdr:from>
    <xdr:to>
      <xdr:col>10</xdr:col>
      <xdr:colOff>1095375</xdr:colOff>
      <xdr:row>156</xdr:row>
      <xdr:rowOff>38100</xdr:rowOff>
    </xdr:to>
    <xdr:sp>
      <xdr:nvSpPr>
        <xdr:cNvPr id="264" name="TextBox 155"/>
        <xdr:cNvSpPr txBox="1">
          <a:spLocks noChangeArrowheads="1"/>
        </xdr:cNvSpPr>
      </xdr:nvSpPr>
      <xdr:spPr>
        <a:xfrm>
          <a:off x="5600700" y="227742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 editAs="oneCell">
    <xdr:from>
      <xdr:col>10</xdr:col>
      <xdr:colOff>180975</xdr:colOff>
      <xdr:row>130</xdr:row>
      <xdr:rowOff>28575</xdr:rowOff>
    </xdr:from>
    <xdr:to>
      <xdr:col>10</xdr:col>
      <xdr:colOff>1181100</xdr:colOff>
      <xdr:row>134</xdr:row>
      <xdr:rowOff>66675</xdr:rowOff>
    </xdr:to>
    <xdr:pic>
      <xdr:nvPicPr>
        <xdr:cNvPr id="265" name="Picture 178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933950" y="1928812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15</xdr:row>
      <xdr:rowOff>19050</xdr:rowOff>
    </xdr:from>
    <xdr:to>
      <xdr:col>1</xdr:col>
      <xdr:colOff>781050</xdr:colOff>
      <xdr:row>16</xdr:row>
      <xdr:rowOff>47625</xdr:rowOff>
    </xdr:to>
    <xdr:pic>
      <xdr:nvPicPr>
        <xdr:cNvPr id="266" name="Picture 19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17716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8</xdr:row>
      <xdr:rowOff>19050</xdr:rowOff>
    </xdr:from>
    <xdr:to>
      <xdr:col>1</xdr:col>
      <xdr:colOff>800100</xdr:colOff>
      <xdr:row>9</xdr:row>
      <xdr:rowOff>47625</xdr:rowOff>
    </xdr:to>
    <xdr:pic>
      <xdr:nvPicPr>
        <xdr:cNvPr id="267" name="Picture 19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09575" y="771525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93</xdr:row>
      <xdr:rowOff>19050</xdr:rowOff>
    </xdr:from>
    <xdr:ext cx="238125" cy="247650"/>
    <xdr:grpSp>
      <xdr:nvGrpSpPr>
        <xdr:cNvPr id="268" name="Group 205">
          <a:hlinkClick r:id="rId121"/>
        </xdr:cNvPr>
        <xdr:cNvGrpSpPr>
          <a:grpSpLocks/>
        </xdr:cNvGrpSpPr>
      </xdr:nvGrpSpPr>
      <xdr:grpSpPr>
        <a:xfrm>
          <a:off x="6124575" y="135159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69" name="Oval 20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Box 20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23</xdr:row>
      <xdr:rowOff>180975</xdr:rowOff>
    </xdr:from>
    <xdr:ext cx="238125" cy="247650"/>
    <xdr:grpSp>
      <xdr:nvGrpSpPr>
        <xdr:cNvPr id="271" name="Group 214">
          <a:hlinkClick r:id="rId122"/>
        </xdr:cNvPr>
        <xdr:cNvGrpSpPr>
          <a:grpSpLocks/>
        </xdr:cNvGrpSpPr>
      </xdr:nvGrpSpPr>
      <xdr:grpSpPr>
        <a:xfrm>
          <a:off x="6124575" y="30670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72" name="Oval 21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TextBox 21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742950</xdr:colOff>
      <xdr:row>45</xdr:row>
      <xdr:rowOff>76200</xdr:rowOff>
    </xdr:from>
    <xdr:to>
      <xdr:col>10</xdr:col>
      <xdr:colOff>1266825</xdr:colOff>
      <xdr:row>46</xdr:row>
      <xdr:rowOff>95250</xdr:rowOff>
    </xdr:to>
    <xdr:pic>
      <xdr:nvPicPr>
        <xdr:cNvPr id="274" name="Picture 21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95925" y="6572250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123825</xdr:rowOff>
    </xdr:from>
    <xdr:to>
      <xdr:col>10</xdr:col>
      <xdr:colOff>1247775</xdr:colOff>
      <xdr:row>44</xdr:row>
      <xdr:rowOff>133350</xdr:rowOff>
    </xdr:to>
    <xdr:pic>
      <xdr:nvPicPr>
        <xdr:cNvPr id="275" name="Picture 218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048250" y="5895975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40</xdr:row>
      <xdr:rowOff>19050</xdr:rowOff>
    </xdr:from>
    <xdr:to>
      <xdr:col>1</xdr:col>
      <xdr:colOff>781050</xdr:colOff>
      <xdr:row>41</xdr:row>
      <xdr:rowOff>47625</xdr:rowOff>
    </xdr:to>
    <xdr:pic>
      <xdr:nvPicPr>
        <xdr:cNvPr id="276" name="Picture 22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57912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27</xdr:row>
      <xdr:rowOff>19050</xdr:rowOff>
    </xdr:from>
    <xdr:to>
      <xdr:col>1</xdr:col>
      <xdr:colOff>781050</xdr:colOff>
      <xdr:row>28</xdr:row>
      <xdr:rowOff>47625</xdr:rowOff>
    </xdr:to>
    <xdr:pic>
      <xdr:nvPicPr>
        <xdr:cNvPr id="277" name="Picture 22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36957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28</xdr:row>
      <xdr:rowOff>19050</xdr:rowOff>
    </xdr:from>
    <xdr:to>
      <xdr:col>10</xdr:col>
      <xdr:colOff>1228725</xdr:colOff>
      <xdr:row>32</xdr:row>
      <xdr:rowOff>19050</xdr:rowOff>
    </xdr:to>
    <xdr:pic>
      <xdr:nvPicPr>
        <xdr:cNvPr id="278" name="Picture 227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029200" y="3838575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32</xdr:row>
      <xdr:rowOff>114300</xdr:rowOff>
    </xdr:from>
    <xdr:to>
      <xdr:col>10</xdr:col>
      <xdr:colOff>1076325</xdr:colOff>
      <xdr:row>34</xdr:row>
      <xdr:rowOff>0</xdr:rowOff>
    </xdr:to>
    <xdr:pic>
      <xdr:nvPicPr>
        <xdr:cNvPr id="279" name="Picture 22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305425" y="45148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55</xdr:row>
      <xdr:rowOff>19050</xdr:rowOff>
    </xdr:from>
    <xdr:to>
      <xdr:col>1</xdr:col>
      <xdr:colOff>800100</xdr:colOff>
      <xdr:row>56</xdr:row>
      <xdr:rowOff>38100</xdr:rowOff>
    </xdr:to>
    <xdr:pic>
      <xdr:nvPicPr>
        <xdr:cNvPr id="280" name="Picture 2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09575" y="81153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59</xdr:row>
      <xdr:rowOff>57150</xdr:rowOff>
    </xdr:from>
    <xdr:to>
      <xdr:col>10</xdr:col>
      <xdr:colOff>1276350</xdr:colOff>
      <xdr:row>61</xdr:row>
      <xdr:rowOff>47625</xdr:rowOff>
    </xdr:to>
    <xdr:pic>
      <xdr:nvPicPr>
        <xdr:cNvPr id="281" name="Picture 23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05450" y="8620125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55</xdr:row>
      <xdr:rowOff>38100</xdr:rowOff>
    </xdr:from>
    <xdr:to>
      <xdr:col>10</xdr:col>
      <xdr:colOff>1181100</xdr:colOff>
      <xdr:row>59</xdr:row>
      <xdr:rowOff>47625</xdr:rowOff>
    </xdr:to>
    <xdr:pic>
      <xdr:nvPicPr>
        <xdr:cNvPr id="282" name="Picture 23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124450" y="813435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51</xdr:row>
      <xdr:rowOff>0</xdr:rowOff>
    </xdr:from>
    <xdr:ext cx="238125" cy="247650"/>
    <xdr:grpSp>
      <xdr:nvGrpSpPr>
        <xdr:cNvPr id="283" name="Group 232">
          <a:hlinkClick r:id="rId125"/>
        </xdr:cNvPr>
        <xdr:cNvGrpSpPr>
          <a:grpSpLocks/>
        </xdr:cNvGrpSpPr>
      </xdr:nvGrpSpPr>
      <xdr:grpSpPr>
        <a:xfrm>
          <a:off x="6124575" y="73723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84" name="Oval 23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Box 23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51</xdr:row>
      <xdr:rowOff>0</xdr:rowOff>
    </xdr:from>
    <xdr:ext cx="238125" cy="247650"/>
    <xdr:grpSp>
      <xdr:nvGrpSpPr>
        <xdr:cNvPr id="286" name="Group 235">
          <a:hlinkClick r:id="rId126"/>
        </xdr:cNvPr>
        <xdr:cNvGrpSpPr>
          <a:grpSpLocks/>
        </xdr:cNvGrpSpPr>
      </xdr:nvGrpSpPr>
      <xdr:grpSpPr>
        <a:xfrm>
          <a:off x="6124575" y="73723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87" name="Oval 23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Box 23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36</xdr:row>
      <xdr:rowOff>180975</xdr:rowOff>
    </xdr:from>
    <xdr:ext cx="238125" cy="247650"/>
    <xdr:grpSp>
      <xdr:nvGrpSpPr>
        <xdr:cNvPr id="289" name="Group 238">
          <a:hlinkClick r:id="rId127"/>
        </xdr:cNvPr>
        <xdr:cNvGrpSpPr>
          <a:grpSpLocks/>
        </xdr:cNvGrpSpPr>
      </xdr:nvGrpSpPr>
      <xdr:grpSpPr>
        <a:xfrm>
          <a:off x="6124575" y="51720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90" name="Oval 23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Box 24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400050</xdr:colOff>
      <xdr:row>118</xdr:row>
      <xdr:rowOff>38100</xdr:rowOff>
    </xdr:from>
    <xdr:to>
      <xdr:col>10</xdr:col>
      <xdr:colOff>1114425</xdr:colOff>
      <xdr:row>121</xdr:row>
      <xdr:rowOff>76200</xdr:rowOff>
    </xdr:to>
    <xdr:pic>
      <xdr:nvPicPr>
        <xdr:cNvPr id="292" name="Picture 24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153025" y="17449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66</xdr:row>
      <xdr:rowOff>19050</xdr:rowOff>
    </xdr:from>
    <xdr:ext cx="238125" cy="247650"/>
    <xdr:grpSp>
      <xdr:nvGrpSpPr>
        <xdr:cNvPr id="293" name="Group 246">
          <a:hlinkClick r:id="rId128"/>
        </xdr:cNvPr>
        <xdr:cNvGrpSpPr>
          <a:grpSpLocks/>
        </xdr:cNvGrpSpPr>
      </xdr:nvGrpSpPr>
      <xdr:grpSpPr>
        <a:xfrm>
          <a:off x="6124575" y="94392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294" name="Oval 247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TextBox 248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</xdr:col>
      <xdr:colOff>219075</xdr:colOff>
      <xdr:row>79</xdr:row>
      <xdr:rowOff>9525</xdr:rowOff>
    </xdr:from>
    <xdr:to>
      <xdr:col>1</xdr:col>
      <xdr:colOff>885825</xdr:colOff>
      <xdr:row>80</xdr:row>
      <xdr:rowOff>114300</xdr:rowOff>
    </xdr:to>
    <xdr:pic>
      <xdr:nvPicPr>
        <xdr:cNvPr id="296" name="Picture 24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52425" y="113442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69</xdr:row>
      <xdr:rowOff>28575</xdr:rowOff>
    </xdr:from>
    <xdr:to>
      <xdr:col>1</xdr:col>
      <xdr:colOff>838200</xdr:colOff>
      <xdr:row>70</xdr:row>
      <xdr:rowOff>133350</xdr:rowOff>
    </xdr:to>
    <xdr:pic>
      <xdr:nvPicPr>
        <xdr:cNvPr id="297" name="Picture 25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04800" y="99441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69</xdr:row>
      <xdr:rowOff>123825</xdr:rowOff>
    </xdr:from>
    <xdr:to>
      <xdr:col>10</xdr:col>
      <xdr:colOff>1362075</xdr:colOff>
      <xdr:row>73</xdr:row>
      <xdr:rowOff>66675</xdr:rowOff>
    </xdr:to>
    <xdr:pic>
      <xdr:nvPicPr>
        <xdr:cNvPr id="298" name="Picture 254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019675" y="1003935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78</xdr:row>
      <xdr:rowOff>123825</xdr:rowOff>
    </xdr:from>
    <xdr:to>
      <xdr:col>10</xdr:col>
      <xdr:colOff>1362075</xdr:colOff>
      <xdr:row>82</xdr:row>
      <xdr:rowOff>66675</xdr:rowOff>
    </xdr:to>
    <xdr:pic>
      <xdr:nvPicPr>
        <xdr:cNvPr id="299" name="Picture 255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019675" y="11306175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647700</xdr:colOff>
      <xdr:row>67</xdr:row>
      <xdr:rowOff>0</xdr:rowOff>
    </xdr:from>
    <xdr:ext cx="723900" cy="152400"/>
    <xdr:grpSp>
      <xdr:nvGrpSpPr>
        <xdr:cNvPr id="300" name="Group 478"/>
        <xdr:cNvGrpSpPr>
          <a:grpSpLocks/>
        </xdr:cNvGrpSpPr>
      </xdr:nvGrpSpPr>
      <xdr:grpSpPr>
        <a:xfrm>
          <a:off x="5400675" y="9629775"/>
          <a:ext cx="723900" cy="152400"/>
          <a:chOff x="957" y="1317"/>
          <a:chExt cx="97" cy="18"/>
        </a:xfrm>
        <a:solidFill>
          <a:srgbClr val="FFFFFF"/>
        </a:solidFill>
      </xdr:grpSpPr>
      <xdr:sp>
        <xdr:nvSpPr>
          <xdr:cNvPr id="301" name="TextBox 257"/>
          <xdr:cNvSpPr txBox="1">
            <a:spLocks noChangeArrowheads="1"/>
          </xdr:cNvSpPr>
        </xdr:nvSpPr>
        <xdr:spPr>
          <a:xfrm>
            <a:off x="957" y="1317"/>
            <a:ext cx="96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</a:t>
            </a:r>
          </a:p>
        </xdr:txBody>
      </xdr:sp>
      <xdr:sp>
        <xdr:nvSpPr>
          <xdr:cNvPr id="302" name="TextBox 258"/>
          <xdr:cNvSpPr txBox="1">
            <a:spLocks noChangeArrowheads="1"/>
          </xdr:cNvSpPr>
        </xdr:nvSpPr>
        <xdr:spPr>
          <a:xfrm>
            <a:off x="999" y="1317"/>
            <a:ext cx="55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</xdr:grpSp>
    <xdr:clientData/>
  </xdr:oneCellAnchor>
  <xdr:twoCellAnchor editAs="oneCell">
    <xdr:from>
      <xdr:col>1</xdr:col>
      <xdr:colOff>285750</xdr:colOff>
      <xdr:row>534</xdr:row>
      <xdr:rowOff>28575</xdr:rowOff>
    </xdr:from>
    <xdr:to>
      <xdr:col>1</xdr:col>
      <xdr:colOff>952500</xdr:colOff>
      <xdr:row>535</xdr:row>
      <xdr:rowOff>123825</xdr:rowOff>
    </xdr:to>
    <xdr:pic>
      <xdr:nvPicPr>
        <xdr:cNvPr id="303" name="Picture 27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19100" y="78914625"/>
          <a:ext cx="66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508</xdr:row>
      <xdr:rowOff>19050</xdr:rowOff>
    </xdr:from>
    <xdr:ext cx="238125" cy="238125"/>
    <xdr:grpSp>
      <xdr:nvGrpSpPr>
        <xdr:cNvPr id="304" name="Group 272">
          <a:hlinkClick r:id="rId130"/>
        </xdr:cNvPr>
        <xdr:cNvGrpSpPr>
          <a:grpSpLocks/>
        </xdr:cNvGrpSpPr>
      </xdr:nvGrpSpPr>
      <xdr:grpSpPr>
        <a:xfrm>
          <a:off x="6124575" y="7443787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305" name="Oval 27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TextBox 27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514350</xdr:colOff>
      <xdr:row>435</xdr:row>
      <xdr:rowOff>19050</xdr:rowOff>
    </xdr:from>
    <xdr:to>
      <xdr:col>10</xdr:col>
      <xdr:colOff>1066800</xdr:colOff>
      <xdr:row>439</xdr:row>
      <xdr:rowOff>95250</xdr:rowOff>
    </xdr:to>
    <xdr:pic>
      <xdr:nvPicPr>
        <xdr:cNvPr id="307" name="Picture 278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267325" y="629031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459</xdr:row>
      <xdr:rowOff>114300</xdr:rowOff>
    </xdr:from>
    <xdr:to>
      <xdr:col>10</xdr:col>
      <xdr:colOff>1266825</xdr:colOff>
      <xdr:row>463</xdr:row>
      <xdr:rowOff>85725</xdr:rowOff>
    </xdr:to>
    <xdr:pic>
      <xdr:nvPicPr>
        <xdr:cNvPr id="308" name="Picture 280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924425" y="6675120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340</xdr:row>
      <xdr:rowOff>0</xdr:rowOff>
    </xdr:from>
    <xdr:to>
      <xdr:col>10</xdr:col>
      <xdr:colOff>1314450</xdr:colOff>
      <xdr:row>340</xdr:row>
      <xdr:rowOff>0</xdr:rowOff>
    </xdr:to>
    <xdr:sp>
      <xdr:nvSpPr>
        <xdr:cNvPr id="309" name="TextBox 281"/>
        <xdr:cNvSpPr txBox="1">
          <a:spLocks noChangeArrowheads="1"/>
        </xdr:cNvSpPr>
      </xdr:nvSpPr>
      <xdr:spPr>
        <a:xfrm>
          <a:off x="5086350" y="491966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333375</xdr:colOff>
      <xdr:row>340</xdr:row>
      <xdr:rowOff>0</xdr:rowOff>
    </xdr:from>
    <xdr:to>
      <xdr:col>10</xdr:col>
      <xdr:colOff>1247775</xdr:colOff>
      <xdr:row>340</xdr:row>
      <xdr:rowOff>0</xdr:rowOff>
    </xdr:to>
    <xdr:sp>
      <xdr:nvSpPr>
        <xdr:cNvPr id="310" name="TextBox 282"/>
        <xdr:cNvSpPr txBox="1">
          <a:spLocks noChangeArrowheads="1"/>
        </xdr:cNvSpPr>
      </xdr:nvSpPr>
      <xdr:spPr>
        <a:xfrm>
          <a:off x="5086350" y="49196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 editAs="oneCell">
    <xdr:from>
      <xdr:col>10</xdr:col>
      <xdr:colOff>381000</xdr:colOff>
      <xdr:row>524</xdr:row>
      <xdr:rowOff>171450</xdr:rowOff>
    </xdr:from>
    <xdr:to>
      <xdr:col>10</xdr:col>
      <xdr:colOff>1238250</xdr:colOff>
      <xdr:row>529</xdr:row>
      <xdr:rowOff>38100</xdr:rowOff>
    </xdr:to>
    <xdr:pic>
      <xdr:nvPicPr>
        <xdr:cNvPr id="311" name="Picture 294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133975" y="774763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527</xdr:row>
      <xdr:rowOff>19050</xdr:rowOff>
    </xdr:from>
    <xdr:to>
      <xdr:col>1</xdr:col>
      <xdr:colOff>942975</xdr:colOff>
      <xdr:row>528</xdr:row>
      <xdr:rowOff>104775</xdr:rowOff>
    </xdr:to>
    <xdr:pic>
      <xdr:nvPicPr>
        <xdr:cNvPr id="312" name="Picture 29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09575" y="778668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771525</xdr:colOff>
      <xdr:row>322</xdr:row>
      <xdr:rowOff>247650</xdr:rowOff>
    </xdr:from>
    <xdr:to>
      <xdr:col>10</xdr:col>
      <xdr:colOff>1323975</xdr:colOff>
      <xdr:row>324</xdr:row>
      <xdr:rowOff>171450</xdr:rowOff>
    </xdr:to>
    <xdr:pic>
      <xdr:nvPicPr>
        <xdr:cNvPr id="313" name="Picture 302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5524500" y="46758225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323</xdr:row>
      <xdr:rowOff>85725</xdr:rowOff>
    </xdr:from>
    <xdr:ext cx="247650" cy="228600"/>
    <xdr:grpSp>
      <xdr:nvGrpSpPr>
        <xdr:cNvPr id="314" name="Group 303">
          <a:hlinkClick r:id="rId135"/>
        </xdr:cNvPr>
        <xdr:cNvGrpSpPr>
          <a:grpSpLocks/>
        </xdr:cNvGrpSpPr>
      </xdr:nvGrpSpPr>
      <xdr:grpSpPr>
        <a:xfrm>
          <a:off x="6124575" y="46901100"/>
          <a:ext cx="247650" cy="228600"/>
          <a:chOff x="652" y="88"/>
          <a:chExt cx="25" cy="26"/>
        </a:xfrm>
        <a:solidFill>
          <a:srgbClr val="FFFFFF"/>
        </a:solidFill>
      </xdr:grpSpPr>
      <xdr:sp>
        <xdr:nvSpPr>
          <xdr:cNvPr id="315" name="Oval 30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TextBox 30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66675</xdr:colOff>
      <xdr:row>893</xdr:row>
      <xdr:rowOff>76200</xdr:rowOff>
    </xdr:from>
    <xdr:to>
      <xdr:col>10</xdr:col>
      <xdr:colOff>1304925</xdr:colOff>
      <xdr:row>899</xdr:row>
      <xdr:rowOff>0</xdr:rowOff>
    </xdr:to>
    <xdr:pic>
      <xdr:nvPicPr>
        <xdr:cNvPr id="317" name="Picture 30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819650" y="130863975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899</xdr:row>
      <xdr:rowOff>28575</xdr:rowOff>
    </xdr:from>
    <xdr:to>
      <xdr:col>10</xdr:col>
      <xdr:colOff>1314450</xdr:colOff>
      <xdr:row>902</xdr:row>
      <xdr:rowOff>47625</xdr:rowOff>
    </xdr:to>
    <xdr:pic>
      <xdr:nvPicPr>
        <xdr:cNvPr id="318" name="Picture 31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5210175" y="13162597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826</xdr:row>
      <xdr:rowOff>133350</xdr:rowOff>
    </xdr:from>
    <xdr:ext cx="228600" cy="238125"/>
    <xdr:grpSp>
      <xdr:nvGrpSpPr>
        <xdr:cNvPr id="319" name="Group 312">
          <a:hlinkClick r:id="rId138"/>
        </xdr:cNvPr>
        <xdr:cNvGrpSpPr>
          <a:grpSpLocks/>
        </xdr:cNvGrpSpPr>
      </xdr:nvGrpSpPr>
      <xdr:grpSpPr>
        <a:xfrm>
          <a:off x="6124575" y="121300875"/>
          <a:ext cx="228600" cy="238125"/>
          <a:chOff x="652" y="88"/>
          <a:chExt cx="25" cy="26"/>
        </a:xfrm>
        <a:solidFill>
          <a:srgbClr val="FFFFFF"/>
        </a:solidFill>
      </xdr:grpSpPr>
      <xdr:sp>
        <xdr:nvSpPr>
          <xdr:cNvPr id="320" name="Oval 31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TextBox 31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340</xdr:row>
      <xdr:rowOff>219075</xdr:rowOff>
    </xdr:from>
    <xdr:ext cx="247650" cy="238125"/>
    <xdr:grpSp>
      <xdr:nvGrpSpPr>
        <xdr:cNvPr id="322" name="Group 315">
          <a:hlinkClick r:id="rId139"/>
        </xdr:cNvPr>
        <xdr:cNvGrpSpPr>
          <a:grpSpLocks/>
        </xdr:cNvGrpSpPr>
      </xdr:nvGrpSpPr>
      <xdr:grpSpPr>
        <a:xfrm>
          <a:off x="6124575" y="49415700"/>
          <a:ext cx="247650" cy="238125"/>
          <a:chOff x="652" y="88"/>
          <a:chExt cx="25" cy="26"/>
        </a:xfrm>
        <a:solidFill>
          <a:srgbClr val="FFFFFF"/>
        </a:solidFill>
      </xdr:grpSpPr>
      <xdr:sp>
        <xdr:nvSpPr>
          <xdr:cNvPr id="323" name="Oval 31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TextBox 31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400050</xdr:colOff>
      <xdr:row>148</xdr:row>
      <xdr:rowOff>190500</xdr:rowOff>
    </xdr:from>
    <xdr:to>
      <xdr:col>10</xdr:col>
      <xdr:colOff>1133475</xdr:colOff>
      <xdr:row>152</xdr:row>
      <xdr:rowOff>9525</xdr:rowOff>
    </xdr:to>
    <xdr:pic>
      <xdr:nvPicPr>
        <xdr:cNvPr id="325" name="Picture 318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5153025" y="220122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153</xdr:row>
      <xdr:rowOff>95250</xdr:rowOff>
    </xdr:from>
    <xdr:to>
      <xdr:col>10</xdr:col>
      <xdr:colOff>876300</xdr:colOff>
      <xdr:row>157</xdr:row>
      <xdr:rowOff>28575</xdr:rowOff>
    </xdr:to>
    <xdr:pic>
      <xdr:nvPicPr>
        <xdr:cNvPr id="326" name="Picture 319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895850" y="2270760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1675</xdr:row>
      <xdr:rowOff>76200</xdr:rowOff>
    </xdr:from>
    <xdr:to>
      <xdr:col>10</xdr:col>
      <xdr:colOff>1219200</xdr:colOff>
      <xdr:row>1680</xdr:row>
      <xdr:rowOff>76200</xdr:rowOff>
    </xdr:to>
    <xdr:pic>
      <xdr:nvPicPr>
        <xdr:cNvPr id="327" name="Picture 320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5019675" y="2447544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1696</xdr:row>
      <xdr:rowOff>47625</xdr:rowOff>
    </xdr:from>
    <xdr:to>
      <xdr:col>10</xdr:col>
      <xdr:colOff>1228725</xdr:colOff>
      <xdr:row>1701</xdr:row>
      <xdr:rowOff>57150</xdr:rowOff>
    </xdr:to>
    <xdr:pic>
      <xdr:nvPicPr>
        <xdr:cNvPr id="328" name="Picture 32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5124450" y="2479929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1714</xdr:row>
      <xdr:rowOff>38100</xdr:rowOff>
    </xdr:from>
    <xdr:to>
      <xdr:col>10</xdr:col>
      <xdr:colOff>1314450</xdr:colOff>
      <xdr:row>1719</xdr:row>
      <xdr:rowOff>133350</xdr:rowOff>
    </xdr:to>
    <xdr:pic>
      <xdr:nvPicPr>
        <xdr:cNvPr id="329" name="Picture 32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5210175" y="25066942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1706</xdr:row>
      <xdr:rowOff>28575</xdr:rowOff>
    </xdr:from>
    <xdr:to>
      <xdr:col>10</xdr:col>
      <xdr:colOff>1295400</xdr:colOff>
      <xdr:row>1710</xdr:row>
      <xdr:rowOff>114300</xdr:rowOff>
    </xdr:to>
    <xdr:pic>
      <xdr:nvPicPr>
        <xdr:cNvPr id="330" name="Picture 325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5095875" y="2494597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1470</xdr:row>
      <xdr:rowOff>9525</xdr:rowOff>
    </xdr:from>
    <xdr:to>
      <xdr:col>10</xdr:col>
      <xdr:colOff>1190625</xdr:colOff>
      <xdr:row>1474</xdr:row>
      <xdr:rowOff>38100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5229225" y="21171217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1476</xdr:row>
      <xdr:rowOff>133350</xdr:rowOff>
    </xdr:from>
    <xdr:to>
      <xdr:col>10</xdr:col>
      <xdr:colOff>1247775</xdr:colOff>
      <xdr:row>1482</xdr:row>
      <xdr:rowOff>38100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5095875" y="2126932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1484</xdr:row>
      <xdr:rowOff>57150</xdr:rowOff>
    </xdr:from>
    <xdr:to>
      <xdr:col>10</xdr:col>
      <xdr:colOff>1257300</xdr:colOff>
      <xdr:row>1491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5038725" y="213760050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1502</xdr:row>
      <xdr:rowOff>85725</xdr:rowOff>
    </xdr:from>
    <xdr:to>
      <xdr:col>10</xdr:col>
      <xdr:colOff>1314450</xdr:colOff>
      <xdr:row>1508</xdr:row>
      <xdr:rowOff>19050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972050" y="21733192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1493</xdr:row>
      <xdr:rowOff>28575</xdr:rowOff>
    </xdr:from>
    <xdr:ext cx="238125" cy="238125"/>
    <xdr:grpSp>
      <xdr:nvGrpSpPr>
        <xdr:cNvPr id="335" name="Group 335">
          <a:hlinkClick r:id="rId149"/>
        </xdr:cNvPr>
        <xdr:cNvGrpSpPr>
          <a:grpSpLocks/>
        </xdr:cNvGrpSpPr>
      </xdr:nvGrpSpPr>
      <xdr:grpSpPr>
        <a:xfrm>
          <a:off x="6124575" y="21559837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336" name="Oval 33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TextBox 33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95250</xdr:colOff>
      <xdr:row>1495</xdr:row>
      <xdr:rowOff>0</xdr:rowOff>
    </xdr:from>
    <xdr:to>
      <xdr:col>10</xdr:col>
      <xdr:colOff>1333500</xdr:colOff>
      <xdr:row>1500</xdr:row>
      <xdr:rowOff>47625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848225" y="2160270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1467</xdr:row>
      <xdr:rowOff>28575</xdr:rowOff>
    </xdr:from>
    <xdr:ext cx="238125" cy="238125"/>
    <xdr:grpSp>
      <xdr:nvGrpSpPr>
        <xdr:cNvPr id="339" name="Group 339">
          <a:hlinkClick r:id="rId151"/>
        </xdr:cNvPr>
        <xdr:cNvGrpSpPr>
          <a:grpSpLocks/>
        </xdr:cNvGrpSpPr>
      </xdr:nvGrpSpPr>
      <xdr:grpSpPr>
        <a:xfrm>
          <a:off x="6124575" y="21123592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340" name="Oval 340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TextBox 341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123825</xdr:colOff>
      <xdr:row>1518</xdr:row>
      <xdr:rowOff>114300</xdr:rowOff>
    </xdr:from>
    <xdr:to>
      <xdr:col>10</xdr:col>
      <xdr:colOff>1266825</xdr:colOff>
      <xdr:row>1522</xdr:row>
      <xdr:rowOff>95250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876800" y="220160850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1528</xdr:row>
      <xdr:rowOff>85725</xdr:rowOff>
    </xdr:from>
    <xdr:to>
      <xdr:col>10</xdr:col>
      <xdr:colOff>1333500</xdr:colOff>
      <xdr:row>1531</xdr:row>
      <xdr:rowOff>76200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4848225" y="221703900"/>
          <a:ext cx="1238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1512</xdr:row>
      <xdr:rowOff>161925</xdr:rowOff>
    </xdr:from>
    <xdr:to>
      <xdr:col>10</xdr:col>
      <xdr:colOff>1295400</xdr:colOff>
      <xdr:row>1516</xdr:row>
      <xdr:rowOff>85725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857750" y="219294075"/>
          <a:ext cx="119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1443</xdr:row>
      <xdr:rowOff>76200</xdr:rowOff>
    </xdr:from>
    <xdr:to>
      <xdr:col>10</xdr:col>
      <xdr:colOff>1247775</xdr:colOff>
      <xdr:row>1447</xdr:row>
      <xdr:rowOff>95250</xdr:rowOff>
    </xdr:to>
    <xdr:pic>
      <xdr:nvPicPr>
        <xdr:cNvPr id="345" name="Picture 354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5000625" y="207121125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1437</xdr:row>
      <xdr:rowOff>9525</xdr:rowOff>
    </xdr:from>
    <xdr:ext cx="238125" cy="257175"/>
    <xdr:grpSp>
      <xdr:nvGrpSpPr>
        <xdr:cNvPr id="346" name="Group 355">
          <a:hlinkClick r:id="rId156"/>
        </xdr:cNvPr>
        <xdr:cNvGrpSpPr>
          <a:grpSpLocks/>
        </xdr:cNvGrpSpPr>
      </xdr:nvGrpSpPr>
      <xdr:grpSpPr>
        <a:xfrm>
          <a:off x="6124575" y="206111475"/>
          <a:ext cx="238125" cy="257175"/>
          <a:chOff x="652" y="88"/>
          <a:chExt cx="25" cy="26"/>
        </a:xfrm>
        <a:solidFill>
          <a:srgbClr val="FFFFFF"/>
        </a:solidFill>
      </xdr:grpSpPr>
      <xdr:sp>
        <xdr:nvSpPr>
          <xdr:cNvPr id="347" name="Oval 35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TextBox 35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438150</xdr:colOff>
      <xdr:row>1438</xdr:row>
      <xdr:rowOff>104775</xdr:rowOff>
    </xdr:from>
    <xdr:to>
      <xdr:col>10</xdr:col>
      <xdr:colOff>1200150</xdr:colOff>
      <xdr:row>1442</xdr:row>
      <xdr:rowOff>28575</xdr:rowOff>
    </xdr:to>
    <xdr:pic>
      <xdr:nvPicPr>
        <xdr:cNvPr id="349" name="Picture 358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5191125" y="2064543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133350</xdr:colOff>
      <xdr:row>13</xdr:row>
      <xdr:rowOff>28575</xdr:rowOff>
    </xdr:from>
    <xdr:ext cx="1219200" cy="714375"/>
    <xdr:grpSp>
      <xdr:nvGrpSpPr>
        <xdr:cNvPr id="350" name="Group 363"/>
        <xdr:cNvGrpSpPr>
          <a:grpSpLocks/>
        </xdr:cNvGrpSpPr>
      </xdr:nvGrpSpPr>
      <xdr:grpSpPr>
        <a:xfrm>
          <a:off x="4886325" y="1495425"/>
          <a:ext cx="1219200" cy="714375"/>
          <a:chOff x="493" y="212"/>
          <a:chExt cx="128" cy="75"/>
        </a:xfrm>
        <a:solidFill>
          <a:srgbClr val="FFFFFF"/>
        </a:solidFill>
      </xdr:grpSpPr>
      <xdr:pic>
        <xdr:nvPicPr>
          <xdr:cNvPr id="351" name="Picture 201"/>
          <xdr:cNvPicPr preferRelativeResize="1">
            <a:picLocks noChangeAspect="1"/>
          </xdr:cNvPicPr>
        </xdr:nvPicPr>
        <xdr:blipFill>
          <a:blip r:embed="rId90"/>
          <a:stretch>
            <a:fillRect/>
          </a:stretch>
        </xdr:blipFill>
        <xdr:spPr>
          <a:xfrm>
            <a:off x="586" y="220"/>
            <a:ext cx="35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2" name="TextBox 202"/>
          <xdr:cNvSpPr txBox="1">
            <a:spLocks noChangeArrowheads="1"/>
          </xdr:cNvSpPr>
        </xdr:nvSpPr>
        <xdr:spPr>
          <a:xfrm>
            <a:off x="568" y="230"/>
            <a:ext cx="2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+</a:t>
            </a:r>
          </a:p>
        </xdr:txBody>
      </xdr:sp>
      <xdr:pic>
        <xdr:nvPicPr>
          <xdr:cNvPr id="353" name="Picture 361"/>
          <xdr:cNvPicPr preferRelativeResize="1">
            <a:picLocks noChangeAspect="1"/>
          </xdr:cNvPicPr>
        </xdr:nvPicPr>
        <xdr:blipFill>
          <a:blip r:embed="rId158"/>
          <a:stretch>
            <a:fillRect/>
          </a:stretch>
        </xdr:blipFill>
        <xdr:spPr>
          <a:xfrm>
            <a:off x="493" y="212"/>
            <a:ext cx="80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4" name="Picture 200"/>
          <xdr:cNvPicPr preferRelativeResize="1">
            <a:picLocks noChangeAspect="1"/>
          </xdr:cNvPicPr>
        </xdr:nvPicPr>
        <xdr:blipFill>
          <a:blip r:embed="rId59"/>
          <a:stretch>
            <a:fillRect/>
          </a:stretch>
        </xdr:blipFill>
        <xdr:spPr>
          <a:xfrm>
            <a:off x="546" y="270"/>
            <a:ext cx="55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10</xdr:col>
      <xdr:colOff>371475</xdr:colOff>
      <xdr:row>7</xdr:row>
      <xdr:rowOff>66675</xdr:rowOff>
    </xdr:from>
    <xdr:to>
      <xdr:col>10</xdr:col>
      <xdr:colOff>1133475</xdr:colOff>
      <xdr:row>12</xdr:row>
      <xdr:rowOff>0</xdr:rowOff>
    </xdr:to>
    <xdr:pic>
      <xdr:nvPicPr>
        <xdr:cNvPr id="355" name="Picture 362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5124450" y="67627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87</xdr:row>
      <xdr:rowOff>9525</xdr:rowOff>
    </xdr:from>
    <xdr:to>
      <xdr:col>1</xdr:col>
      <xdr:colOff>885825</xdr:colOff>
      <xdr:row>88</xdr:row>
      <xdr:rowOff>114300</xdr:rowOff>
    </xdr:to>
    <xdr:pic>
      <xdr:nvPicPr>
        <xdr:cNvPr id="356" name="Picture 36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52425" y="124491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86</xdr:row>
      <xdr:rowOff>114300</xdr:rowOff>
    </xdr:from>
    <xdr:to>
      <xdr:col>10</xdr:col>
      <xdr:colOff>1362075</xdr:colOff>
      <xdr:row>90</xdr:row>
      <xdr:rowOff>57150</xdr:rowOff>
    </xdr:to>
    <xdr:pic>
      <xdr:nvPicPr>
        <xdr:cNvPr id="357" name="Picture 367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019675" y="1240155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144</xdr:row>
      <xdr:rowOff>38100</xdr:rowOff>
    </xdr:from>
    <xdr:to>
      <xdr:col>10</xdr:col>
      <xdr:colOff>885825</xdr:colOff>
      <xdr:row>147</xdr:row>
      <xdr:rowOff>0</xdr:rowOff>
    </xdr:to>
    <xdr:pic>
      <xdr:nvPicPr>
        <xdr:cNvPr id="358" name="Picture 37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867275" y="2128837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1019175</xdr:colOff>
      <xdr:row>144</xdr:row>
      <xdr:rowOff>38100</xdr:rowOff>
    </xdr:from>
    <xdr:to>
      <xdr:col>10</xdr:col>
      <xdr:colOff>1352550</xdr:colOff>
      <xdr:row>146</xdr:row>
      <xdr:rowOff>123825</xdr:rowOff>
    </xdr:to>
    <xdr:pic>
      <xdr:nvPicPr>
        <xdr:cNvPr id="359" name="Picture 37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772150" y="212883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838200</xdr:colOff>
      <xdr:row>144</xdr:row>
      <xdr:rowOff>85725</xdr:rowOff>
    </xdr:from>
    <xdr:to>
      <xdr:col>10</xdr:col>
      <xdr:colOff>1085850</xdr:colOff>
      <xdr:row>146</xdr:row>
      <xdr:rowOff>66675</xdr:rowOff>
    </xdr:to>
    <xdr:sp>
      <xdr:nvSpPr>
        <xdr:cNvPr id="360" name="TextBox 373"/>
        <xdr:cNvSpPr txBox="1">
          <a:spLocks noChangeArrowheads="1"/>
        </xdr:cNvSpPr>
      </xdr:nvSpPr>
      <xdr:spPr>
        <a:xfrm>
          <a:off x="5591175" y="213360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 editAs="oneCell">
    <xdr:from>
      <xdr:col>10</xdr:col>
      <xdr:colOff>257175</xdr:colOff>
      <xdr:row>139</xdr:row>
      <xdr:rowOff>76200</xdr:rowOff>
    </xdr:from>
    <xdr:to>
      <xdr:col>10</xdr:col>
      <xdr:colOff>1114425</xdr:colOff>
      <xdr:row>142</xdr:row>
      <xdr:rowOff>76200</xdr:rowOff>
    </xdr:to>
    <xdr:pic>
      <xdr:nvPicPr>
        <xdr:cNvPr id="361" name="Picture 374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5010150" y="2058352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266</xdr:row>
      <xdr:rowOff>95250</xdr:rowOff>
    </xdr:from>
    <xdr:to>
      <xdr:col>10</xdr:col>
      <xdr:colOff>1219200</xdr:colOff>
      <xdr:row>272</xdr:row>
      <xdr:rowOff>38100</xdr:rowOff>
    </xdr:to>
    <xdr:pic>
      <xdr:nvPicPr>
        <xdr:cNvPr id="362" name="Picture 375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5105400" y="3895725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305</xdr:row>
      <xdr:rowOff>104775</xdr:rowOff>
    </xdr:from>
    <xdr:to>
      <xdr:col>10</xdr:col>
      <xdr:colOff>1276350</xdr:colOff>
      <xdr:row>310</xdr:row>
      <xdr:rowOff>76200</xdr:rowOff>
    </xdr:to>
    <xdr:pic>
      <xdr:nvPicPr>
        <xdr:cNvPr id="363" name="Picture 377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5162550" y="44538900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313</xdr:row>
      <xdr:rowOff>38100</xdr:rowOff>
    </xdr:from>
    <xdr:to>
      <xdr:col>10</xdr:col>
      <xdr:colOff>1323975</xdr:colOff>
      <xdr:row>317</xdr:row>
      <xdr:rowOff>133350</xdr:rowOff>
    </xdr:to>
    <xdr:pic>
      <xdr:nvPicPr>
        <xdr:cNvPr id="364" name="Picture 378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933950" y="45491400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411</xdr:row>
      <xdr:rowOff>28575</xdr:rowOff>
    </xdr:from>
    <xdr:to>
      <xdr:col>10</xdr:col>
      <xdr:colOff>1114425</xdr:colOff>
      <xdr:row>415</xdr:row>
      <xdr:rowOff>85725</xdr:rowOff>
    </xdr:to>
    <xdr:pic>
      <xdr:nvPicPr>
        <xdr:cNvPr id="365" name="Picture 379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5200650" y="594836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466</xdr:row>
      <xdr:rowOff>19050</xdr:rowOff>
    </xdr:from>
    <xdr:to>
      <xdr:col>10</xdr:col>
      <xdr:colOff>1181100</xdr:colOff>
      <xdr:row>470</xdr:row>
      <xdr:rowOff>66675</xdr:rowOff>
    </xdr:to>
    <xdr:pic>
      <xdr:nvPicPr>
        <xdr:cNvPr id="366" name="Picture 380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5000625" y="67789425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1175</xdr:row>
      <xdr:rowOff>123825</xdr:rowOff>
    </xdr:from>
    <xdr:to>
      <xdr:col>10</xdr:col>
      <xdr:colOff>990600</xdr:colOff>
      <xdr:row>1181</xdr:row>
      <xdr:rowOff>0</xdr:rowOff>
    </xdr:to>
    <xdr:pic>
      <xdr:nvPicPr>
        <xdr:cNvPr id="367" name="Picture 382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5172075" y="16924972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1322</xdr:row>
      <xdr:rowOff>19050</xdr:rowOff>
    </xdr:from>
    <xdr:to>
      <xdr:col>1</xdr:col>
      <xdr:colOff>781050</xdr:colOff>
      <xdr:row>1323</xdr:row>
      <xdr:rowOff>47625</xdr:rowOff>
    </xdr:to>
    <xdr:pic>
      <xdr:nvPicPr>
        <xdr:cNvPr id="368" name="Picture 38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1891474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1390</xdr:row>
      <xdr:rowOff>0</xdr:rowOff>
    </xdr:from>
    <xdr:to>
      <xdr:col>10</xdr:col>
      <xdr:colOff>1095375</xdr:colOff>
      <xdr:row>1390</xdr:row>
      <xdr:rowOff>0</xdr:rowOff>
    </xdr:to>
    <xdr:pic>
      <xdr:nvPicPr>
        <xdr:cNvPr id="369" name="Picture 385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5076825" y="1986915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1387</xdr:row>
      <xdr:rowOff>76200</xdr:rowOff>
    </xdr:from>
    <xdr:to>
      <xdr:col>10</xdr:col>
      <xdr:colOff>1285875</xdr:colOff>
      <xdr:row>1389</xdr:row>
      <xdr:rowOff>28575</xdr:rowOff>
    </xdr:to>
    <xdr:pic>
      <xdr:nvPicPr>
        <xdr:cNvPr id="370" name="Picture 38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362575" y="19835812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1379</xdr:row>
      <xdr:rowOff>123825</xdr:rowOff>
    </xdr:from>
    <xdr:to>
      <xdr:col>10</xdr:col>
      <xdr:colOff>1114425</xdr:colOff>
      <xdr:row>1387</xdr:row>
      <xdr:rowOff>95250</xdr:rowOff>
    </xdr:to>
    <xdr:pic>
      <xdr:nvPicPr>
        <xdr:cNvPr id="371" name="Picture 393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933950" y="197329425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172</xdr:row>
      <xdr:rowOff>95250</xdr:rowOff>
    </xdr:from>
    <xdr:to>
      <xdr:col>10</xdr:col>
      <xdr:colOff>1209675</xdr:colOff>
      <xdr:row>177</xdr:row>
      <xdr:rowOff>19050</xdr:rowOff>
    </xdr:to>
    <xdr:pic>
      <xdr:nvPicPr>
        <xdr:cNvPr id="372" name="Picture 40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010150" y="2537460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1815</xdr:row>
      <xdr:rowOff>123825</xdr:rowOff>
    </xdr:from>
    <xdr:to>
      <xdr:col>10</xdr:col>
      <xdr:colOff>1314450</xdr:colOff>
      <xdr:row>1820</xdr:row>
      <xdr:rowOff>104775</xdr:rowOff>
    </xdr:to>
    <xdr:pic>
      <xdr:nvPicPr>
        <xdr:cNvPr id="373" name="Picture 408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5000625" y="2658237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1767</xdr:row>
      <xdr:rowOff>0</xdr:rowOff>
    </xdr:from>
    <xdr:to>
      <xdr:col>10</xdr:col>
      <xdr:colOff>1323975</xdr:colOff>
      <xdr:row>1769</xdr:row>
      <xdr:rowOff>19050</xdr:rowOff>
    </xdr:to>
    <xdr:pic>
      <xdr:nvPicPr>
        <xdr:cNvPr id="374" name="Picture 41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5219700" y="25835610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1770</xdr:row>
      <xdr:rowOff>28575</xdr:rowOff>
    </xdr:from>
    <xdr:to>
      <xdr:col>10</xdr:col>
      <xdr:colOff>1285875</xdr:colOff>
      <xdr:row>1773</xdr:row>
      <xdr:rowOff>38100</xdr:rowOff>
    </xdr:to>
    <xdr:pic>
      <xdr:nvPicPr>
        <xdr:cNvPr id="375" name="Picture 42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5257800" y="258784725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1790</xdr:row>
      <xdr:rowOff>47625</xdr:rowOff>
    </xdr:from>
    <xdr:ext cx="923925" cy="1047750"/>
    <xdr:grpSp>
      <xdr:nvGrpSpPr>
        <xdr:cNvPr id="376" name="Group 497"/>
        <xdr:cNvGrpSpPr>
          <a:grpSpLocks/>
        </xdr:cNvGrpSpPr>
      </xdr:nvGrpSpPr>
      <xdr:grpSpPr>
        <a:xfrm>
          <a:off x="5143500" y="261823200"/>
          <a:ext cx="923925" cy="1047750"/>
          <a:chOff x="849" y="31208"/>
          <a:chExt cx="125" cy="121"/>
        </a:xfrm>
        <a:solidFill>
          <a:srgbClr val="FFFFFF"/>
        </a:solidFill>
      </xdr:grpSpPr>
      <xdr:pic>
        <xdr:nvPicPr>
          <xdr:cNvPr id="377" name="Picture 428"/>
          <xdr:cNvPicPr preferRelativeResize="1">
            <a:picLocks noChangeAspect="1"/>
          </xdr:cNvPicPr>
        </xdr:nvPicPr>
        <xdr:blipFill>
          <a:blip r:embed="rId172"/>
          <a:stretch>
            <a:fillRect/>
          </a:stretch>
        </xdr:blipFill>
        <xdr:spPr>
          <a:xfrm>
            <a:off x="849" y="31208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8" name="Picture 425"/>
          <xdr:cNvPicPr preferRelativeResize="1">
            <a:picLocks noChangeAspect="1"/>
          </xdr:cNvPicPr>
        </xdr:nvPicPr>
        <xdr:blipFill>
          <a:blip r:embed="rId173"/>
          <a:stretch>
            <a:fillRect/>
          </a:stretch>
        </xdr:blipFill>
        <xdr:spPr>
          <a:xfrm>
            <a:off x="888" y="31259"/>
            <a:ext cx="86" cy="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10</xdr:col>
      <xdr:colOff>457200</xdr:colOff>
      <xdr:row>1782</xdr:row>
      <xdr:rowOff>38100</xdr:rowOff>
    </xdr:from>
    <xdr:to>
      <xdr:col>10</xdr:col>
      <xdr:colOff>1285875</xdr:colOff>
      <xdr:row>1786</xdr:row>
      <xdr:rowOff>0</xdr:rowOff>
    </xdr:to>
    <xdr:pic>
      <xdr:nvPicPr>
        <xdr:cNvPr id="379" name="Picture 429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5210175" y="2603087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237</xdr:row>
      <xdr:rowOff>219075</xdr:rowOff>
    </xdr:from>
    <xdr:ext cx="247650" cy="247650"/>
    <xdr:grpSp>
      <xdr:nvGrpSpPr>
        <xdr:cNvPr id="380" name="Group 437">
          <a:hlinkClick r:id="rId175"/>
        </xdr:cNvPr>
        <xdr:cNvGrpSpPr>
          <a:grpSpLocks/>
        </xdr:cNvGrpSpPr>
      </xdr:nvGrpSpPr>
      <xdr:grpSpPr>
        <a:xfrm>
          <a:off x="6124575" y="34890075"/>
          <a:ext cx="247650" cy="247650"/>
          <a:chOff x="652" y="88"/>
          <a:chExt cx="25" cy="26"/>
        </a:xfrm>
        <a:solidFill>
          <a:srgbClr val="FFFFFF"/>
        </a:solidFill>
      </xdr:grpSpPr>
      <xdr:sp>
        <xdr:nvSpPr>
          <xdr:cNvPr id="381" name="Oval 438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TextBox 439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123825</xdr:colOff>
      <xdr:row>245</xdr:row>
      <xdr:rowOff>66675</xdr:rowOff>
    </xdr:from>
    <xdr:to>
      <xdr:col>10</xdr:col>
      <xdr:colOff>1371600</xdr:colOff>
      <xdr:row>251</xdr:row>
      <xdr:rowOff>76200</xdr:rowOff>
    </xdr:to>
    <xdr:pic>
      <xdr:nvPicPr>
        <xdr:cNvPr id="383" name="Picture 45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876800" y="36080700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381000</xdr:colOff>
      <xdr:row>85</xdr:row>
      <xdr:rowOff>0</xdr:rowOff>
    </xdr:from>
    <xdr:ext cx="990600" cy="171450"/>
    <xdr:grpSp>
      <xdr:nvGrpSpPr>
        <xdr:cNvPr id="384" name="Group 482"/>
        <xdr:cNvGrpSpPr>
          <a:grpSpLocks/>
        </xdr:cNvGrpSpPr>
      </xdr:nvGrpSpPr>
      <xdr:grpSpPr>
        <a:xfrm>
          <a:off x="5133975" y="12153900"/>
          <a:ext cx="990600" cy="171450"/>
          <a:chOff x="921" y="1645"/>
          <a:chExt cx="134" cy="18"/>
        </a:xfrm>
        <a:solidFill>
          <a:srgbClr val="FFFFFF"/>
        </a:solidFill>
      </xdr:grpSpPr>
      <xdr:sp>
        <xdr:nvSpPr>
          <xdr:cNvPr id="385" name="TextBox 457"/>
          <xdr:cNvSpPr txBox="1">
            <a:spLocks noChangeArrowheads="1"/>
          </xdr:cNvSpPr>
        </xdr:nvSpPr>
        <xdr:spPr>
          <a:xfrm>
            <a:off x="921" y="1645"/>
            <a:ext cx="41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Day                  </a:t>
            </a:r>
          </a:p>
        </xdr:txBody>
      </xdr:sp>
      <xdr:sp>
        <xdr:nvSpPr>
          <xdr:cNvPr id="386" name="TextBox 458"/>
          <xdr:cNvSpPr txBox="1">
            <a:spLocks noChangeArrowheads="1"/>
          </xdr:cNvSpPr>
        </xdr:nvSpPr>
        <xdr:spPr>
          <a:xfrm>
            <a:off x="962" y="1645"/>
            <a:ext cx="49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  <xdr:sp>
        <xdr:nvSpPr>
          <xdr:cNvPr id="387" name="TextBox 459"/>
          <xdr:cNvSpPr txBox="1">
            <a:spLocks noChangeArrowheads="1"/>
          </xdr:cNvSpPr>
        </xdr:nvSpPr>
        <xdr:spPr>
          <a:xfrm>
            <a:off x="1010" y="1645"/>
            <a:ext cx="45" cy="18"/>
          </a:xfrm>
          <a:prstGeom prst="rect">
            <a:avLst/>
          </a:prstGeom>
          <a:gradFill rotWithShape="1">
            <a:gsLst>
              <a:gs pos="0">
                <a:srgbClr val="FF0000"/>
              </a:gs>
              <a:gs pos="50000">
                <a:srgbClr val="FFFF99"/>
              </a:gs>
              <a:gs pos="100000">
                <a:srgbClr val="FF00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WDR </a:t>
            </a:r>
            <a:r>
              <a: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        </a:t>
            </a:r>
          </a:p>
        </xdr:txBody>
      </xdr:sp>
    </xdr:grpSp>
    <xdr:clientData/>
  </xdr:oneCellAnchor>
  <xdr:twoCellAnchor>
    <xdr:from>
      <xdr:col>10</xdr:col>
      <xdr:colOff>657225</xdr:colOff>
      <xdr:row>25</xdr:row>
      <xdr:rowOff>0</xdr:rowOff>
    </xdr:from>
    <xdr:to>
      <xdr:col>11</xdr:col>
      <xdr:colOff>0</xdr:colOff>
      <xdr:row>25</xdr:row>
      <xdr:rowOff>171450</xdr:rowOff>
    </xdr:to>
    <xdr:grpSp>
      <xdr:nvGrpSpPr>
        <xdr:cNvPr id="388" name="Group 468"/>
        <xdr:cNvGrpSpPr>
          <a:grpSpLocks/>
        </xdr:cNvGrpSpPr>
      </xdr:nvGrpSpPr>
      <xdr:grpSpPr>
        <a:xfrm>
          <a:off x="5410200" y="3352800"/>
          <a:ext cx="714375" cy="171450"/>
          <a:chOff x="969" y="1261"/>
          <a:chExt cx="96" cy="22"/>
        </a:xfrm>
        <a:solidFill>
          <a:srgbClr val="FFFFFF"/>
        </a:solidFill>
      </xdr:grpSpPr>
      <xdr:sp>
        <xdr:nvSpPr>
          <xdr:cNvPr id="389" name="TextBox 469"/>
          <xdr:cNvSpPr txBox="1">
            <a:spLocks noChangeArrowheads="1"/>
          </xdr:cNvSpPr>
        </xdr:nvSpPr>
        <xdr:spPr>
          <a:xfrm>
            <a:off x="969" y="1261"/>
            <a:ext cx="96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</a:t>
            </a:r>
          </a:p>
        </xdr:txBody>
      </xdr:sp>
      <xdr:sp>
        <xdr:nvSpPr>
          <xdr:cNvPr id="390" name="TextBox 470"/>
          <xdr:cNvSpPr txBox="1">
            <a:spLocks noChangeArrowheads="1"/>
          </xdr:cNvSpPr>
        </xdr:nvSpPr>
        <xdr:spPr>
          <a:xfrm>
            <a:off x="1010" y="1262"/>
            <a:ext cx="55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0</xdr:rowOff>
    </xdr:from>
    <xdr:to>
      <xdr:col>11</xdr:col>
      <xdr:colOff>0</xdr:colOff>
      <xdr:row>38</xdr:row>
      <xdr:rowOff>161925</xdr:rowOff>
    </xdr:to>
    <xdr:grpSp>
      <xdr:nvGrpSpPr>
        <xdr:cNvPr id="391" name="Group 474"/>
        <xdr:cNvGrpSpPr>
          <a:grpSpLocks/>
        </xdr:cNvGrpSpPr>
      </xdr:nvGrpSpPr>
      <xdr:grpSpPr>
        <a:xfrm>
          <a:off x="5048250" y="5448300"/>
          <a:ext cx="1076325" cy="161925"/>
          <a:chOff x="645" y="3329"/>
          <a:chExt cx="145" cy="21"/>
        </a:xfrm>
        <a:solidFill>
          <a:srgbClr val="FFFFFF"/>
        </a:solidFill>
      </xdr:grpSpPr>
      <xdr:sp>
        <xdr:nvSpPr>
          <xdr:cNvPr id="392" name="TextBox 475"/>
          <xdr:cNvSpPr txBox="1">
            <a:spLocks noChangeArrowheads="1"/>
          </xdr:cNvSpPr>
        </xdr:nvSpPr>
        <xdr:spPr>
          <a:xfrm>
            <a:off x="645" y="3329"/>
            <a:ext cx="46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                  </a:t>
            </a:r>
          </a:p>
        </xdr:txBody>
      </xdr:sp>
      <xdr:sp>
        <xdr:nvSpPr>
          <xdr:cNvPr id="393" name="TextBox 476"/>
          <xdr:cNvSpPr txBox="1">
            <a:spLocks noChangeArrowheads="1"/>
          </xdr:cNvSpPr>
        </xdr:nvSpPr>
        <xdr:spPr>
          <a:xfrm>
            <a:off x="691" y="3329"/>
            <a:ext cx="54" cy="2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  <xdr:sp>
        <xdr:nvSpPr>
          <xdr:cNvPr id="394" name="TextBox 477"/>
          <xdr:cNvSpPr txBox="1">
            <a:spLocks noChangeArrowheads="1"/>
          </xdr:cNvSpPr>
        </xdr:nvSpPr>
        <xdr:spPr>
          <a:xfrm>
            <a:off x="745" y="3329"/>
            <a:ext cx="45" cy="21"/>
          </a:xfrm>
          <a:prstGeom prst="rect">
            <a:avLst/>
          </a:prstGeom>
          <a:gradFill rotWithShape="1">
            <a:gsLst>
              <a:gs pos="0">
                <a:srgbClr val="FF0000"/>
              </a:gs>
              <a:gs pos="50000">
                <a:srgbClr val="FFFF99"/>
              </a:gs>
              <a:gs pos="100000">
                <a:srgbClr val="FF00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WDR </a:t>
            </a:r>
            <a:r>
              <a: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        </a:t>
            </a:r>
          </a:p>
        </xdr:txBody>
      </xdr:sp>
    </xdr:grpSp>
    <xdr:clientData/>
  </xdr:twoCellAnchor>
  <xdr:oneCellAnchor>
    <xdr:from>
      <xdr:col>10</xdr:col>
      <xdr:colOff>647700</xdr:colOff>
      <xdr:row>77</xdr:row>
      <xdr:rowOff>0</xdr:rowOff>
    </xdr:from>
    <xdr:ext cx="723900" cy="171450"/>
    <xdr:grpSp>
      <xdr:nvGrpSpPr>
        <xdr:cNvPr id="395" name="Group 479"/>
        <xdr:cNvGrpSpPr>
          <a:grpSpLocks/>
        </xdr:cNvGrpSpPr>
      </xdr:nvGrpSpPr>
      <xdr:grpSpPr>
        <a:xfrm>
          <a:off x="5400675" y="11049000"/>
          <a:ext cx="723900" cy="171450"/>
          <a:chOff x="957" y="1317"/>
          <a:chExt cx="97" cy="18"/>
        </a:xfrm>
        <a:solidFill>
          <a:srgbClr val="FFFFFF"/>
        </a:solidFill>
      </xdr:grpSpPr>
      <xdr:sp>
        <xdr:nvSpPr>
          <xdr:cNvPr id="396" name="TextBox 480"/>
          <xdr:cNvSpPr txBox="1">
            <a:spLocks noChangeArrowheads="1"/>
          </xdr:cNvSpPr>
        </xdr:nvSpPr>
        <xdr:spPr>
          <a:xfrm>
            <a:off x="957" y="1317"/>
            <a:ext cx="96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</a:t>
            </a:r>
          </a:p>
        </xdr:txBody>
      </xdr:sp>
      <xdr:sp>
        <xdr:nvSpPr>
          <xdr:cNvPr id="397" name="TextBox 481"/>
          <xdr:cNvSpPr txBox="1">
            <a:spLocks noChangeArrowheads="1"/>
          </xdr:cNvSpPr>
        </xdr:nvSpPr>
        <xdr:spPr>
          <a:xfrm>
            <a:off x="999" y="1317"/>
            <a:ext cx="55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</xdr:grpSp>
    <xdr:clientData/>
  </xdr:oneCellAnchor>
  <xdr:twoCellAnchor>
    <xdr:from>
      <xdr:col>10</xdr:col>
      <xdr:colOff>647700</xdr:colOff>
      <xdr:row>116</xdr:row>
      <xdr:rowOff>0</xdr:rowOff>
    </xdr:from>
    <xdr:to>
      <xdr:col>11</xdr:col>
      <xdr:colOff>0</xdr:colOff>
      <xdr:row>116</xdr:row>
      <xdr:rowOff>133350</xdr:rowOff>
    </xdr:to>
    <xdr:grpSp>
      <xdr:nvGrpSpPr>
        <xdr:cNvPr id="398" name="Group 483"/>
        <xdr:cNvGrpSpPr>
          <a:grpSpLocks/>
        </xdr:cNvGrpSpPr>
      </xdr:nvGrpSpPr>
      <xdr:grpSpPr>
        <a:xfrm>
          <a:off x="5400675" y="17078325"/>
          <a:ext cx="723900" cy="133350"/>
          <a:chOff x="957" y="1317"/>
          <a:chExt cx="97" cy="18"/>
        </a:xfrm>
        <a:solidFill>
          <a:srgbClr val="FFFFFF"/>
        </a:solidFill>
      </xdr:grpSpPr>
      <xdr:sp>
        <xdr:nvSpPr>
          <xdr:cNvPr id="399" name="TextBox 484"/>
          <xdr:cNvSpPr txBox="1">
            <a:spLocks noChangeArrowheads="1"/>
          </xdr:cNvSpPr>
        </xdr:nvSpPr>
        <xdr:spPr>
          <a:xfrm>
            <a:off x="957" y="1317"/>
            <a:ext cx="96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</a:t>
            </a:r>
          </a:p>
        </xdr:txBody>
      </xdr:sp>
      <xdr:sp>
        <xdr:nvSpPr>
          <xdr:cNvPr id="400" name="TextBox 485"/>
          <xdr:cNvSpPr txBox="1">
            <a:spLocks noChangeArrowheads="1"/>
          </xdr:cNvSpPr>
        </xdr:nvSpPr>
        <xdr:spPr>
          <a:xfrm>
            <a:off x="999" y="1317"/>
            <a:ext cx="55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</xdr:grpSp>
    <xdr:clientData/>
  </xdr:twoCellAnchor>
  <xdr:twoCellAnchor>
    <xdr:from>
      <xdr:col>10</xdr:col>
      <xdr:colOff>381000</xdr:colOff>
      <xdr:row>170</xdr:row>
      <xdr:rowOff>0</xdr:rowOff>
    </xdr:from>
    <xdr:to>
      <xdr:col>11</xdr:col>
      <xdr:colOff>0</xdr:colOff>
      <xdr:row>171</xdr:row>
      <xdr:rowOff>9525</xdr:rowOff>
    </xdr:to>
    <xdr:grpSp>
      <xdr:nvGrpSpPr>
        <xdr:cNvPr id="401" name="Group 486"/>
        <xdr:cNvGrpSpPr>
          <a:grpSpLocks/>
        </xdr:cNvGrpSpPr>
      </xdr:nvGrpSpPr>
      <xdr:grpSpPr>
        <a:xfrm>
          <a:off x="5133975" y="25012650"/>
          <a:ext cx="990600" cy="142875"/>
          <a:chOff x="921" y="1645"/>
          <a:chExt cx="134" cy="18"/>
        </a:xfrm>
        <a:solidFill>
          <a:srgbClr val="FFFFFF"/>
        </a:solidFill>
      </xdr:grpSpPr>
      <xdr:sp>
        <xdr:nvSpPr>
          <xdr:cNvPr id="402" name="TextBox 487"/>
          <xdr:cNvSpPr txBox="1">
            <a:spLocks noChangeArrowheads="1"/>
          </xdr:cNvSpPr>
        </xdr:nvSpPr>
        <xdr:spPr>
          <a:xfrm>
            <a:off x="921" y="1645"/>
            <a:ext cx="41" cy="1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Day                  </a:t>
            </a:r>
          </a:p>
        </xdr:txBody>
      </xdr:sp>
      <xdr:sp>
        <xdr:nvSpPr>
          <xdr:cNvPr id="403" name="TextBox 488"/>
          <xdr:cNvSpPr txBox="1">
            <a:spLocks noChangeArrowheads="1"/>
          </xdr:cNvSpPr>
        </xdr:nvSpPr>
        <xdr:spPr>
          <a:xfrm>
            <a:off x="962" y="1645"/>
            <a:ext cx="49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  <xdr:sp>
        <xdr:nvSpPr>
          <xdr:cNvPr id="404" name="TextBox 489"/>
          <xdr:cNvSpPr txBox="1">
            <a:spLocks noChangeArrowheads="1"/>
          </xdr:cNvSpPr>
        </xdr:nvSpPr>
        <xdr:spPr>
          <a:xfrm>
            <a:off x="1010" y="1645"/>
            <a:ext cx="45" cy="18"/>
          </a:xfrm>
          <a:prstGeom prst="rect">
            <a:avLst/>
          </a:prstGeom>
          <a:gradFill rotWithShape="1">
            <a:gsLst>
              <a:gs pos="0">
                <a:srgbClr val="FF0000"/>
              </a:gs>
              <a:gs pos="50000">
                <a:srgbClr val="FFFF99"/>
              </a:gs>
              <a:gs pos="100000">
                <a:srgbClr val="FF00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WDR </a:t>
            </a:r>
            <a:r>
              <a:rPr lang="en-US" cap="none" sz="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        </a:t>
            </a:r>
          </a:p>
        </xdr:txBody>
      </xdr:sp>
    </xdr:grpSp>
    <xdr:clientData/>
  </xdr:twoCellAnchor>
  <xdr:twoCellAnchor>
    <xdr:from>
      <xdr:col>9</xdr:col>
      <xdr:colOff>514350</xdr:colOff>
      <xdr:row>1760</xdr:row>
      <xdr:rowOff>0</xdr:rowOff>
    </xdr:from>
    <xdr:to>
      <xdr:col>9</xdr:col>
      <xdr:colOff>514350</xdr:colOff>
      <xdr:row>1763</xdr:row>
      <xdr:rowOff>0</xdr:rowOff>
    </xdr:to>
    <xdr:sp>
      <xdr:nvSpPr>
        <xdr:cNvPr id="405" name="Line 493"/>
        <xdr:cNvSpPr>
          <a:spLocks/>
        </xdr:cNvSpPr>
      </xdr:nvSpPr>
      <xdr:spPr>
        <a:xfrm>
          <a:off x="2867025" y="257365500"/>
          <a:ext cx="0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1785</xdr:row>
      <xdr:rowOff>0</xdr:rowOff>
    </xdr:from>
    <xdr:ext cx="238125" cy="228600"/>
    <xdr:grpSp>
      <xdr:nvGrpSpPr>
        <xdr:cNvPr id="406" name="Group 498">
          <a:hlinkClick r:id="rId177"/>
        </xdr:cNvPr>
        <xdr:cNvGrpSpPr>
          <a:grpSpLocks/>
        </xdr:cNvGrpSpPr>
      </xdr:nvGrpSpPr>
      <xdr:grpSpPr>
        <a:xfrm>
          <a:off x="6124575" y="260880225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407" name="Oval 49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TextBox 50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514350</xdr:colOff>
      <xdr:row>1778</xdr:row>
      <xdr:rowOff>47625</xdr:rowOff>
    </xdr:from>
    <xdr:to>
      <xdr:col>10</xdr:col>
      <xdr:colOff>1295400</xdr:colOff>
      <xdr:row>1782</xdr:row>
      <xdr:rowOff>0</xdr:rowOff>
    </xdr:to>
    <xdr:pic>
      <xdr:nvPicPr>
        <xdr:cNvPr id="409" name="Picture 502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5267325" y="25981342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1774</xdr:row>
      <xdr:rowOff>57150</xdr:rowOff>
    </xdr:from>
    <xdr:to>
      <xdr:col>10</xdr:col>
      <xdr:colOff>1323975</xdr:colOff>
      <xdr:row>1777</xdr:row>
      <xdr:rowOff>57150</xdr:rowOff>
    </xdr:to>
    <xdr:pic>
      <xdr:nvPicPr>
        <xdr:cNvPr id="410" name="Picture 503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5238750" y="2593181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1764</xdr:row>
      <xdr:rowOff>57150</xdr:rowOff>
    </xdr:from>
    <xdr:to>
      <xdr:col>10</xdr:col>
      <xdr:colOff>1209675</xdr:colOff>
      <xdr:row>1765</xdr:row>
      <xdr:rowOff>85725</xdr:rowOff>
    </xdr:to>
    <xdr:pic>
      <xdr:nvPicPr>
        <xdr:cNvPr id="411" name="Picture 504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5334000" y="257917950"/>
          <a:ext cx="628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1755</xdr:row>
      <xdr:rowOff>28575</xdr:rowOff>
    </xdr:from>
    <xdr:to>
      <xdr:col>10</xdr:col>
      <xdr:colOff>1247775</xdr:colOff>
      <xdr:row>1757</xdr:row>
      <xdr:rowOff>0</xdr:rowOff>
    </xdr:to>
    <xdr:pic>
      <xdr:nvPicPr>
        <xdr:cNvPr id="412" name="Picture 508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5343525" y="2565463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628650</xdr:colOff>
      <xdr:row>1750</xdr:row>
      <xdr:rowOff>19050</xdr:rowOff>
    </xdr:from>
    <xdr:to>
      <xdr:col>10</xdr:col>
      <xdr:colOff>1219200</xdr:colOff>
      <xdr:row>1754</xdr:row>
      <xdr:rowOff>0</xdr:rowOff>
    </xdr:to>
    <xdr:pic>
      <xdr:nvPicPr>
        <xdr:cNvPr id="413" name="Picture 51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5381625" y="2559081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1729</xdr:row>
      <xdr:rowOff>66675</xdr:rowOff>
    </xdr:from>
    <xdr:to>
      <xdr:col>10</xdr:col>
      <xdr:colOff>1247775</xdr:colOff>
      <xdr:row>1731</xdr:row>
      <xdr:rowOff>57150</xdr:rowOff>
    </xdr:to>
    <xdr:pic>
      <xdr:nvPicPr>
        <xdr:cNvPr id="414" name="Picture 515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5372100" y="2529744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1726</xdr:row>
      <xdr:rowOff>9525</xdr:rowOff>
    </xdr:from>
    <xdr:to>
      <xdr:col>10</xdr:col>
      <xdr:colOff>1276350</xdr:colOff>
      <xdr:row>1729</xdr:row>
      <xdr:rowOff>9525</xdr:rowOff>
    </xdr:to>
    <xdr:pic>
      <xdr:nvPicPr>
        <xdr:cNvPr id="415" name="Picture 519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5372100" y="25243155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1743</xdr:row>
      <xdr:rowOff>9525</xdr:rowOff>
    </xdr:from>
    <xdr:to>
      <xdr:col>10</xdr:col>
      <xdr:colOff>1362075</xdr:colOff>
      <xdr:row>1746</xdr:row>
      <xdr:rowOff>9525</xdr:rowOff>
    </xdr:to>
    <xdr:pic>
      <xdr:nvPicPr>
        <xdr:cNvPr id="416" name="Picture 52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5191125" y="2548890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1746</xdr:row>
      <xdr:rowOff>104775</xdr:rowOff>
    </xdr:from>
    <xdr:to>
      <xdr:col>10</xdr:col>
      <xdr:colOff>1323975</xdr:colOff>
      <xdr:row>1748</xdr:row>
      <xdr:rowOff>57150</xdr:rowOff>
    </xdr:to>
    <xdr:pic>
      <xdr:nvPicPr>
        <xdr:cNvPr id="417" name="Picture 528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5238750" y="2554700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1112</xdr:row>
      <xdr:rowOff>38100</xdr:rowOff>
    </xdr:from>
    <xdr:ext cx="238125" cy="228600"/>
    <xdr:grpSp>
      <xdr:nvGrpSpPr>
        <xdr:cNvPr id="418" name="Group 530">
          <a:hlinkClick r:id="rId187"/>
        </xdr:cNvPr>
        <xdr:cNvGrpSpPr>
          <a:grpSpLocks/>
        </xdr:cNvGrpSpPr>
      </xdr:nvGrpSpPr>
      <xdr:grpSpPr>
        <a:xfrm>
          <a:off x="6124575" y="160620075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419" name="Oval 53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TextBox 53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11</xdr:col>
      <xdr:colOff>0</xdr:colOff>
      <xdr:row>980</xdr:row>
      <xdr:rowOff>0</xdr:rowOff>
    </xdr:from>
    <xdr:to>
      <xdr:col>11</xdr:col>
      <xdr:colOff>0</xdr:colOff>
      <xdr:row>980</xdr:row>
      <xdr:rowOff>0</xdr:rowOff>
    </xdr:to>
    <xdr:sp>
      <xdr:nvSpPr>
        <xdr:cNvPr id="421" name="Line 543"/>
        <xdr:cNvSpPr>
          <a:spLocks/>
        </xdr:cNvSpPr>
      </xdr:nvSpPr>
      <xdr:spPr>
        <a:xfrm>
          <a:off x="6124575" y="14250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2343150</xdr:colOff>
      <xdr:row>974</xdr:row>
      <xdr:rowOff>76200</xdr:rowOff>
    </xdr:from>
    <xdr:to>
      <xdr:col>11</xdr:col>
      <xdr:colOff>0</xdr:colOff>
      <xdr:row>999</xdr:row>
      <xdr:rowOff>47625</xdr:rowOff>
    </xdr:to>
    <xdr:grpSp>
      <xdr:nvGrpSpPr>
        <xdr:cNvPr id="422" name="Group 693"/>
        <xdr:cNvGrpSpPr>
          <a:grpSpLocks/>
        </xdr:cNvGrpSpPr>
      </xdr:nvGrpSpPr>
      <xdr:grpSpPr>
        <a:xfrm>
          <a:off x="4695825" y="141627225"/>
          <a:ext cx="1428750" cy="3486150"/>
          <a:chOff x="473" y="12954"/>
          <a:chExt cx="162" cy="366"/>
        </a:xfrm>
        <a:solidFill>
          <a:srgbClr val="FFFFFF"/>
        </a:solidFill>
      </xdr:grpSpPr>
      <xdr:sp>
        <xdr:nvSpPr>
          <xdr:cNvPr id="423" name="TextBox 536"/>
          <xdr:cNvSpPr txBox="1">
            <a:spLocks noChangeArrowheads="1"/>
          </xdr:cNvSpPr>
        </xdr:nvSpPr>
        <xdr:spPr>
          <a:xfrm>
            <a:off x="494" y="13060"/>
            <a:ext cx="14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GV-PRO: Alu-Destop</a:t>
            </a:r>
          </a:p>
        </xdr:txBody>
      </xdr:sp>
      <xdr:sp>
        <xdr:nvSpPr>
          <xdr:cNvPr id="424" name="TextBox 818"/>
          <xdr:cNvSpPr txBox="1">
            <a:spLocks noChangeArrowheads="1"/>
          </xdr:cNvSpPr>
        </xdr:nvSpPr>
        <xdr:spPr>
          <a:xfrm>
            <a:off x="477" y="13086"/>
            <a:ext cx="14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GV-DVR: Mini-Tower</a:t>
            </a:r>
          </a:p>
        </xdr:txBody>
      </xdr:sp>
      <xdr:sp>
        <xdr:nvSpPr>
          <xdr:cNvPr id="425" name="TextBox 550"/>
          <xdr:cNvSpPr txBox="1">
            <a:spLocks noChangeArrowheads="1"/>
          </xdr:cNvSpPr>
        </xdr:nvSpPr>
        <xdr:spPr>
          <a:xfrm>
            <a:off x="473" y="13105"/>
            <a:ext cx="148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46800" rIns="18000" bIns="4680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380x168x354mm HxBxT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4-, 8- oder 16 Eingänge
Videosensorik
Web-Server integriert
LAN 10/100 MBit
Backup CD, LAN, USB
Software Deutsch
Handbuch Deutsch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Max. 2 Festplatten intern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XP-Home (Prof. optional),
ohne Maus, Tastatur</a:t>
            </a:r>
          </a:p>
        </xdr:txBody>
      </xdr:sp>
      <xdr:grpSp>
        <xdr:nvGrpSpPr>
          <xdr:cNvPr id="426" name="Group 556"/>
          <xdr:cNvGrpSpPr>
            <a:grpSpLocks/>
          </xdr:cNvGrpSpPr>
        </xdr:nvGrpSpPr>
        <xdr:grpSpPr>
          <a:xfrm>
            <a:off x="474" y="12954"/>
            <a:ext cx="96" cy="113"/>
            <a:chOff x="406" y="15148"/>
            <a:chExt cx="116" cy="135"/>
          </a:xfrm>
          <a:solidFill>
            <a:srgbClr val="FFFFFF"/>
          </a:solidFill>
        </xdr:grpSpPr>
        <xdr:pic>
          <xdr:nvPicPr>
            <xdr:cNvPr id="427" name="Picture 538"/>
            <xdr:cNvPicPr preferRelativeResize="1">
              <a:picLocks noChangeAspect="1"/>
            </xdr:cNvPicPr>
          </xdr:nvPicPr>
          <xdr:blipFill>
            <a:blip r:embed="rId188"/>
            <a:stretch>
              <a:fillRect/>
            </a:stretch>
          </xdr:blipFill>
          <xdr:spPr>
            <a:xfrm>
              <a:off x="422" y="15148"/>
              <a:ext cx="100" cy="13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8" name="TextBox 554"/>
            <xdr:cNvSpPr txBox="1">
              <a:spLocks noChangeArrowheads="1"/>
            </xdr:cNvSpPr>
          </xdr:nvSpPr>
          <xdr:spPr>
            <a:xfrm>
              <a:off x="406" y="15190"/>
              <a:ext cx="17" cy="6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Symbolfoto</a:t>
              </a:r>
            </a:p>
          </xdr:txBody>
        </xdr:sp>
      </xdr:grpSp>
    </xdr:grpSp>
    <xdr:clientData/>
  </xdr:twoCellAnchor>
  <xdr:twoCellAnchor editAs="oneCell">
    <xdr:from>
      <xdr:col>1</xdr:col>
      <xdr:colOff>9525</xdr:colOff>
      <xdr:row>967</xdr:row>
      <xdr:rowOff>9525</xdr:rowOff>
    </xdr:from>
    <xdr:to>
      <xdr:col>10</xdr:col>
      <xdr:colOff>1181100</xdr:colOff>
      <xdr:row>971</xdr:row>
      <xdr:rowOff>0</xdr:rowOff>
    </xdr:to>
    <xdr:pic>
      <xdr:nvPicPr>
        <xdr:cNvPr id="429" name="Picture 611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142875" y="139969875"/>
          <a:ext cx="5791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1419</xdr:row>
      <xdr:rowOff>0</xdr:rowOff>
    </xdr:from>
    <xdr:ext cx="238125" cy="247650"/>
    <xdr:grpSp>
      <xdr:nvGrpSpPr>
        <xdr:cNvPr id="430" name="Group 612">
          <a:hlinkClick r:id="rId190"/>
        </xdr:cNvPr>
        <xdr:cNvGrpSpPr>
          <a:grpSpLocks/>
        </xdr:cNvGrpSpPr>
      </xdr:nvGrpSpPr>
      <xdr:grpSpPr>
        <a:xfrm>
          <a:off x="6124575" y="20323492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431" name="Oval 61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TextBox 61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85725</xdr:colOff>
      <xdr:row>1422</xdr:row>
      <xdr:rowOff>38100</xdr:rowOff>
    </xdr:from>
    <xdr:to>
      <xdr:col>10</xdr:col>
      <xdr:colOff>1323975</xdr:colOff>
      <xdr:row>1427</xdr:row>
      <xdr:rowOff>0</xdr:rowOff>
    </xdr:to>
    <xdr:pic>
      <xdr:nvPicPr>
        <xdr:cNvPr id="433" name="Picture 617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4838700" y="203768325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1346</xdr:row>
      <xdr:rowOff>238125</xdr:rowOff>
    </xdr:from>
    <xdr:ext cx="238125" cy="247650"/>
    <xdr:grpSp>
      <xdr:nvGrpSpPr>
        <xdr:cNvPr id="434" name="Group 618">
          <a:hlinkClick r:id="rId192"/>
        </xdr:cNvPr>
        <xdr:cNvGrpSpPr>
          <a:grpSpLocks/>
        </xdr:cNvGrpSpPr>
      </xdr:nvGrpSpPr>
      <xdr:grpSpPr>
        <a:xfrm>
          <a:off x="6124575" y="1925764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435" name="Oval 619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TextBox 620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10</xdr:col>
      <xdr:colOff>66675</xdr:colOff>
      <xdr:row>1349</xdr:row>
      <xdr:rowOff>57150</xdr:rowOff>
    </xdr:from>
    <xdr:ext cx="1219200" cy="1371600"/>
    <xdr:grpSp>
      <xdr:nvGrpSpPr>
        <xdr:cNvPr id="437" name="Group 621"/>
        <xdr:cNvGrpSpPr>
          <a:grpSpLocks/>
        </xdr:cNvGrpSpPr>
      </xdr:nvGrpSpPr>
      <xdr:grpSpPr>
        <a:xfrm>
          <a:off x="4819650" y="192957450"/>
          <a:ext cx="1219200" cy="1371600"/>
          <a:chOff x="618" y="15194"/>
          <a:chExt cx="128" cy="123"/>
        </a:xfrm>
        <a:solidFill>
          <a:srgbClr val="FFFFFF"/>
        </a:solidFill>
      </xdr:grpSpPr>
      <xdr:pic>
        <xdr:nvPicPr>
          <xdr:cNvPr id="438" name="Picture 622"/>
          <xdr:cNvPicPr preferRelativeResize="1">
            <a:picLocks noChangeAspect="1"/>
          </xdr:cNvPicPr>
        </xdr:nvPicPr>
        <xdr:blipFill>
          <a:blip r:embed="rId193"/>
          <a:stretch>
            <a:fillRect/>
          </a:stretch>
        </xdr:blipFill>
        <xdr:spPr>
          <a:xfrm>
            <a:off x="618" y="15194"/>
            <a:ext cx="128" cy="1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9" name="TextBox 623"/>
          <xdr:cNvSpPr txBox="1">
            <a:spLocks noChangeArrowheads="1"/>
          </xdr:cNvSpPr>
        </xdr:nvSpPr>
        <xdr:spPr>
          <a:xfrm>
            <a:off x="654" y="15253"/>
            <a:ext cx="5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Abb.:
 MIS9-12</a:t>
            </a:r>
          </a:p>
        </xdr:txBody>
      </xdr:sp>
    </xdr:grpSp>
    <xdr:clientData/>
  </xdr:oneCellAnchor>
  <xdr:oneCellAnchor>
    <xdr:from>
      <xdr:col>10</xdr:col>
      <xdr:colOff>0</xdr:colOff>
      <xdr:row>1367</xdr:row>
      <xdr:rowOff>47625</xdr:rowOff>
    </xdr:from>
    <xdr:ext cx="1314450" cy="1104900"/>
    <xdr:grpSp>
      <xdr:nvGrpSpPr>
        <xdr:cNvPr id="440" name="Group 624"/>
        <xdr:cNvGrpSpPr>
          <a:grpSpLocks/>
        </xdr:cNvGrpSpPr>
      </xdr:nvGrpSpPr>
      <xdr:grpSpPr>
        <a:xfrm>
          <a:off x="4752975" y="195481575"/>
          <a:ext cx="1314450" cy="1104900"/>
          <a:chOff x="610" y="15503"/>
          <a:chExt cx="138" cy="103"/>
        </a:xfrm>
        <a:solidFill>
          <a:srgbClr val="FFFFFF"/>
        </a:solidFill>
      </xdr:grpSpPr>
      <xdr:pic>
        <xdr:nvPicPr>
          <xdr:cNvPr id="441" name="Picture 625"/>
          <xdr:cNvPicPr preferRelativeResize="1">
            <a:picLocks noChangeAspect="1"/>
          </xdr:cNvPicPr>
        </xdr:nvPicPr>
        <xdr:blipFill>
          <a:blip r:embed="rId194"/>
          <a:stretch>
            <a:fillRect/>
          </a:stretch>
        </xdr:blipFill>
        <xdr:spPr>
          <a:xfrm>
            <a:off x="610" y="15503"/>
            <a:ext cx="138" cy="1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2" name="TextBox 626"/>
          <xdr:cNvSpPr txBox="1">
            <a:spLocks noChangeArrowheads="1"/>
          </xdr:cNvSpPr>
        </xdr:nvSpPr>
        <xdr:spPr>
          <a:xfrm>
            <a:off x="636" y="15546"/>
            <a:ext cx="5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MHSW</a:t>
            </a:r>
          </a:p>
        </xdr:txBody>
      </xdr:sp>
    </xdr:grpSp>
    <xdr:clientData/>
  </xdr:oneCellAnchor>
  <xdr:twoCellAnchor>
    <xdr:from>
      <xdr:col>11</xdr:col>
      <xdr:colOff>0</xdr:colOff>
      <xdr:row>1346</xdr:row>
      <xdr:rowOff>0</xdr:rowOff>
    </xdr:from>
    <xdr:to>
      <xdr:col>11</xdr:col>
      <xdr:colOff>0</xdr:colOff>
      <xdr:row>1348</xdr:row>
      <xdr:rowOff>104775</xdr:rowOff>
    </xdr:to>
    <xdr:sp>
      <xdr:nvSpPr>
        <xdr:cNvPr id="443" name="Line 631"/>
        <xdr:cNvSpPr>
          <a:spLocks/>
        </xdr:cNvSpPr>
      </xdr:nvSpPr>
      <xdr:spPr>
        <a:xfrm>
          <a:off x="6124575" y="192338325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1381</xdr:row>
      <xdr:rowOff>9525</xdr:rowOff>
    </xdr:from>
    <xdr:to>
      <xdr:col>1</xdr:col>
      <xdr:colOff>971550</xdr:colOff>
      <xdr:row>1382</xdr:row>
      <xdr:rowOff>104775</xdr:rowOff>
    </xdr:to>
    <xdr:pic>
      <xdr:nvPicPr>
        <xdr:cNvPr id="444" name="Picture 63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38150" y="1974818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1387</xdr:row>
      <xdr:rowOff>123825</xdr:rowOff>
    </xdr:from>
    <xdr:to>
      <xdr:col>1</xdr:col>
      <xdr:colOff>971550</xdr:colOff>
      <xdr:row>1389</xdr:row>
      <xdr:rowOff>85725</xdr:rowOff>
    </xdr:to>
    <xdr:pic>
      <xdr:nvPicPr>
        <xdr:cNvPr id="445" name="Picture 63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38150" y="19840575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1278</xdr:row>
      <xdr:rowOff>19050</xdr:rowOff>
    </xdr:from>
    <xdr:ext cx="238125" cy="219075"/>
    <xdr:grpSp>
      <xdr:nvGrpSpPr>
        <xdr:cNvPr id="446" name="Group 634">
          <a:hlinkClick r:id="rId195"/>
        </xdr:cNvPr>
        <xdr:cNvGrpSpPr>
          <a:grpSpLocks/>
        </xdr:cNvGrpSpPr>
      </xdr:nvGrpSpPr>
      <xdr:grpSpPr>
        <a:xfrm>
          <a:off x="6124575" y="183251475"/>
          <a:ext cx="238125" cy="219075"/>
          <a:chOff x="652" y="88"/>
          <a:chExt cx="25" cy="26"/>
        </a:xfrm>
        <a:solidFill>
          <a:srgbClr val="FFFFFF"/>
        </a:solidFill>
      </xdr:grpSpPr>
      <xdr:sp>
        <xdr:nvSpPr>
          <xdr:cNvPr id="447" name="Oval 63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TextBox 63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9</xdr:col>
      <xdr:colOff>2314575</xdr:colOff>
      <xdr:row>1287</xdr:row>
      <xdr:rowOff>66675</xdr:rowOff>
    </xdr:from>
    <xdr:to>
      <xdr:col>10</xdr:col>
      <xdr:colOff>1343025</xdr:colOff>
      <xdr:row>1290</xdr:row>
      <xdr:rowOff>28575</xdr:rowOff>
    </xdr:to>
    <xdr:pic>
      <xdr:nvPicPr>
        <xdr:cNvPr id="449" name="Picture 638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4667250" y="18450877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1292</xdr:row>
      <xdr:rowOff>57150</xdr:rowOff>
    </xdr:from>
    <xdr:to>
      <xdr:col>10</xdr:col>
      <xdr:colOff>1219200</xdr:colOff>
      <xdr:row>1297</xdr:row>
      <xdr:rowOff>76200</xdr:rowOff>
    </xdr:to>
    <xdr:pic>
      <xdr:nvPicPr>
        <xdr:cNvPr id="450" name="Picture 640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4943475" y="1851755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1142</xdr:row>
      <xdr:rowOff>0</xdr:rowOff>
    </xdr:from>
    <xdr:to>
      <xdr:col>10</xdr:col>
      <xdr:colOff>1171575</xdr:colOff>
      <xdr:row>1145</xdr:row>
      <xdr:rowOff>0</xdr:rowOff>
    </xdr:to>
    <xdr:pic>
      <xdr:nvPicPr>
        <xdr:cNvPr id="451" name="Picture 647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4962525" y="1648491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1133</xdr:row>
      <xdr:rowOff>57150</xdr:rowOff>
    </xdr:from>
    <xdr:to>
      <xdr:col>10</xdr:col>
      <xdr:colOff>1333500</xdr:colOff>
      <xdr:row>1136</xdr:row>
      <xdr:rowOff>133350</xdr:rowOff>
    </xdr:to>
    <xdr:pic>
      <xdr:nvPicPr>
        <xdr:cNvPr id="452" name="Picture 648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4848225" y="16367760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1053</xdr:row>
      <xdr:rowOff>85725</xdr:rowOff>
    </xdr:from>
    <xdr:ext cx="238125" cy="247650"/>
    <xdr:grpSp>
      <xdr:nvGrpSpPr>
        <xdr:cNvPr id="453" name="Group 649">
          <a:hlinkClick r:id="rId200"/>
        </xdr:cNvPr>
        <xdr:cNvGrpSpPr>
          <a:grpSpLocks/>
        </xdr:cNvGrpSpPr>
      </xdr:nvGrpSpPr>
      <xdr:grpSpPr>
        <a:xfrm>
          <a:off x="6124575" y="15298102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454" name="Oval 650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TextBox 651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1099</xdr:row>
      <xdr:rowOff>38100</xdr:rowOff>
    </xdr:from>
    <xdr:ext cx="238125" cy="238125"/>
    <xdr:grpSp>
      <xdr:nvGrpSpPr>
        <xdr:cNvPr id="456" name="Group 652">
          <a:hlinkClick r:id="rId201"/>
        </xdr:cNvPr>
        <xdr:cNvGrpSpPr>
          <a:grpSpLocks/>
        </xdr:cNvGrpSpPr>
      </xdr:nvGrpSpPr>
      <xdr:grpSpPr>
        <a:xfrm>
          <a:off x="6124575" y="15901987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457" name="Oval 65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TextBox 65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1130</xdr:row>
      <xdr:rowOff>38100</xdr:rowOff>
    </xdr:from>
    <xdr:ext cx="238125" cy="228600"/>
    <xdr:grpSp>
      <xdr:nvGrpSpPr>
        <xdr:cNvPr id="459" name="Group 655">
          <a:hlinkClick r:id="rId202"/>
        </xdr:cNvPr>
        <xdr:cNvGrpSpPr>
          <a:grpSpLocks/>
        </xdr:cNvGrpSpPr>
      </xdr:nvGrpSpPr>
      <xdr:grpSpPr>
        <a:xfrm>
          <a:off x="6124575" y="163239450"/>
          <a:ext cx="238125" cy="228600"/>
          <a:chOff x="652" y="88"/>
          <a:chExt cx="25" cy="26"/>
        </a:xfrm>
        <a:solidFill>
          <a:srgbClr val="FFFFFF"/>
        </a:solidFill>
      </xdr:grpSpPr>
      <xdr:sp>
        <xdr:nvSpPr>
          <xdr:cNvPr id="460" name="Oval 65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TextBox 65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9</xdr:col>
      <xdr:colOff>2028825</xdr:colOff>
      <xdr:row>1002</xdr:row>
      <xdr:rowOff>85725</xdr:rowOff>
    </xdr:from>
    <xdr:ext cx="1714500" cy="3400425"/>
    <xdr:grpSp>
      <xdr:nvGrpSpPr>
        <xdr:cNvPr id="462" name="Group 665"/>
        <xdr:cNvGrpSpPr>
          <a:grpSpLocks/>
        </xdr:cNvGrpSpPr>
      </xdr:nvGrpSpPr>
      <xdr:grpSpPr>
        <a:xfrm>
          <a:off x="4381500" y="145827750"/>
          <a:ext cx="1714500" cy="3400425"/>
          <a:chOff x="442" y="13484"/>
          <a:chExt cx="180" cy="357"/>
        </a:xfrm>
        <a:solidFill>
          <a:srgbClr val="FFFFFF"/>
        </a:solidFill>
      </xdr:grpSpPr>
      <xdr:sp>
        <xdr:nvSpPr>
          <xdr:cNvPr id="463" name="TextBox 555"/>
          <xdr:cNvSpPr txBox="1">
            <a:spLocks noChangeArrowheads="1"/>
          </xdr:cNvSpPr>
        </xdr:nvSpPr>
        <xdr:spPr>
          <a:xfrm>
            <a:off x="552" y="13557"/>
            <a:ext cx="6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auch in Schwarz</a:t>
            </a:r>
          </a:p>
        </xdr:txBody>
      </xdr:sp>
      <xdr:grpSp>
        <xdr:nvGrpSpPr>
          <xdr:cNvPr id="464" name="Group 661"/>
          <xdr:cNvGrpSpPr>
            <a:grpSpLocks/>
          </xdr:cNvGrpSpPr>
        </xdr:nvGrpSpPr>
        <xdr:grpSpPr>
          <a:xfrm>
            <a:off x="476" y="13578"/>
            <a:ext cx="139" cy="263"/>
            <a:chOff x="490" y="13592"/>
            <a:chExt cx="139" cy="263"/>
          </a:xfrm>
          <a:solidFill>
            <a:srgbClr val="FFFFFF"/>
          </a:solidFill>
        </xdr:grpSpPr>
        <xdr:sp>
          <xdr:nvSpPr>
            <xdr:cNvPr id="465" name="TextBox 561"/>
            <xdr:cNvSpPr txBox="1">
              <a:spLocks noChangeArrowheads="1"/>
            </xdr:cNvSpPr>
          </xdr:nvSpPr>
          <xdr:spPr>
            <a:xfrm>
              <a:off x="490" y="13592"/>
              <a:ext cx="137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000" tIns="46800" rIns="36000" bIns="46800"/>
            <a:p>
              <a:pPr algn="l">
                <a:defRPr/>
              </a:pPr>
              <a:r>
                <a:rPr lang="en-US" cap="none" sz="900" b="1" i="0" u="sng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GV-PRO: Alu-Desktop</a:t>
              </a:r>
            </a:p>
          </xdr:txBody>
        </xdr:sp>
        <xdr:sp>
          <xdr:nvSpPr>
            <xdr:cNvPr id="466" name="TextBox 562"/>
            <xdr:cNvSpPr txBox="1">
              <a:spLocks noChangeArrowheads="1"/>
            </xdr:cNvSpPr>
          </xdr:nvSpPr>
          <xdr:spPr>
            <a:xfrm>
              <a:off x="493" y="13615"/>
              <a:ext cx="136" cy="2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46800" rIns="0" bIns="46800"/>
            <a:p>
              <a:pPr algn="l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425x170x425mm BxHxT
19" Halterungen optional</a:t>
              </a:r>
              <a:r>
                <a:rPr lang="en-US" cap="none" sz="400" b="1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4-, 8- oder 16 Eingänge
Videosensorik
Web-Server integriert
LAN 10/100/1000 MBit
Backup DVD, LAN, USB
Software Deutsch
Handbuch Deutsch</a:t>
              </a:r>
              <a:r>
                <a:rPr lang="en-US" cap="none" sz="400" b="1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2 x 500GB HD Standard
max. 4 Festplatten intern
</a:t>
              </a:r>
              <a:r>
                <a:rPr lang="en-US" cap="none" sz="400" b="1" i="0" u="none" baseline="0"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XP-Home (Prof.optional),
ohne Maus, Tastatur</a:t>
              </a:r>
            </a:p>
          </xdr:txBody>
        </xdr:sp>
      </xdr:grpSp>
      <xdr:pic>
        <xdr:nvPicPr>
          <xdr:cNvPr id="467" name="Picture 662"/>
          <xdr:cNvPicPr preferRelativeResize="1">
            <a:picLocks noChangeAspect="1"/>
          </xdr:cNvPicPr>
        </xdr:nvPicPr>
        <xdr:blipFill>
          <a:blip r:embed="rId203"/>
          <a:stretch>
            <a:fillRect/>
          </a:stretch>
        </xdr:blipFill>
        <xdr:spPr>
          <a:xfrm>
            <a:off x="442" y="13484"/>
            <a:ext cx="180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10</xdr:col>
      <xdr:colOff>171450</xdr:colOff>
      <xdr:row>1150</xdr:row>
      <xdr:rowOff>95250</xdr:rowOff>
    </xdr:from>
    <xdr:to>
      <xdr:col>10</xdr:col>
      <xdr:colOff>1333500</xdr:colOff>
      <xdr:row>1154</xdr:row>
      <xdr:rowOff>38100</xdr:rowOff>
    </xdr:to>
    <xdr:sp>
      <xdr:nvSpPr>
        <xdr:cNvPr id="468" name="TextBox 666"/>
        <xdr:cNvSpPr txBox="1">
          <a:spLocks noChangeArrowheads="1"/>
        </xdr:cNvSpPr>
      </xdr:nvSpPr>
      <xdr:spPr>
        <a:xfrm>
          <a:off x="4924425" y="165925500"/>
          <a:ext cx="11620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Achtung !
Nur für IP Kameras
der GV-Serie</a:t>
          </a:r>
        </a:p>
      </xdr:txBody>
    </xdr:sp>
    <xdr:clientData/>
  </xdr:twoCellAnchor>
  <xdr:twoCellAnchor>
    <xdr:from>
      <xdr:col>10</xdr:col>
      <xdr:colOff>333375</xdr:colOff>
      <xdr:row>360</xdr:row>
      <xdr:rowOff>0</xdr:rowOff>
    </xdr:from>
    <xdr:to>
      <xdr:col>10</xdr:col>
      <xdr:colOff>1314450</xdr:colOff>
      <xdr:row>360</xdr:row>
      <xdr:rowOff>0</xdr:rowOff>
    </xdr:to>
    <xdr:sp>
      <xdr:nvSpPr>
        <xdr:cNvPr id="469" name="TextBox 669"/>
        <xdr:cNvSpPr txBox="1">
          <a:spLocks noChangeArrowheads="1"/>
        </xdr:cNvSpPr>
      </xdr:nvSpPr>
      <xdr:spPr>
        <a:xfrm>
          <a:off x="5086350" y="522827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333375</xdr:colOff>
      <xdr:row>360</xdr:row>
      <xdr:rowOff>0</xdr:rowOff>
    </xdr:from>
    <xdr:to>
      <xdr:col>10</xdr:col>
      <xdr:colOff>1247775</xdr:colOff>
      <xdr:row>360</xdr:row>
      <xdr:rowOff>0</xdr:rowOff>
    </xdr:to>
    <xdr:sp>
      <xdr:nvSpPr>
        <xdr:cNvPr id="470" name="TextBox 670"/>
        <xdr:cNvSpPr txBox="1">
          <a:spLocks noChangeArrowheads="1"/>
        </xdr:cNvSpPr>
      </xdr:nvSpPr>
      <xdr:spPr>
        <a:xfrm>
          <a:off x="5086350" y="522827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oneCellAnchor>
    <xdr:from>
      <xdr:col>11</xdr:col>
      <xdr:colOff>0</xdr:colOff>
      <xdr:row>360</xdr:row>
      <xdr:rowOff>0</xdr:rowOff>
    </xdr:from>
    <xdr:ext cx="238125" cy="238125"/>
    <xdr:grpSp>
      <xdr:nvGrpSpPr>
        <xdr:cNvPr id="471" name="Group 671">
          <a:hlinkClick r:id="rId204"/>
        </xdr:cNvPr>
        <xdr:cNvGrpSpPr>
          <a:grpSpLocks/>
        </xdr:cNvGrpSpPr>
      </xdr:nvGrpSpPr>
      <xdr:grpSpPr>
        <a:xfrm>
          <a:off x="6124575" y="52282725"/>
          <a:ext cx="238125" cy="238125"/>
          <a:chOff x="652" y="88"/>
          <a:chExt cx="25" cy="26"/>
        </a:xfrm>
        <a:solidFill>
          <a:srgbClr val="FFFFFF"/>
        </a:solidFill>
      </xdr:grpSpPr>
      <xdr:sp>
        <xdr:nvSpPr>
          <xdr:cNvPr id="472" name="Oval 67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TextBox 67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542925</xdr:colOff>
      <xdr:row>376</xdr:row>
      <xdr:rowOff>47625</xdr:rowOff>
    </xdr:from>
    <xdr:to>
      <xdr:col>10</xdr:col>
      <xdr:colOff>1114425</xdr:colOff>
      <xdr:row>380</xdr:row>
      <xdr:rowOff>95250</xdr:rowOff>
    </xdr:to>
    <xdr:pic>
      <xdr:nvPicPr>
        <xdr:cNvPr id="474" name="Picture 674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5295900" y="544830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362</xdr:row>
      <xdr:rowOff>28575</xdr:rowOff>
    </xdr:from>
    <xdr:to>
      <xdr:col>10</xdr:col>
      <xdr:colOff>1162050</xdr:colOff>
      <xdr:row>366</xdr:row>
      <xdr:rowOff>66675</xdr:rowOff>
    </xdr:to>
    <xdr:pic>
      <xdr:nvPicPr>
        <xdr:cNvPr id="475" name="Picture 675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5248275" y="5268277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405</xdr:row>
      <xdr:rowOff>38100</xdr:rowOff>
    </xdr:from>
    <xdr:to>
      <xdr:col>10</xdr:col>
      <xdr:colOff>1104900</xdr:colOff>
      <xdr:row>408</xdr:row>
      <xdr:rowOff>28575</xdr:rowOff>
    </xdr:to>
    <xdr:pic>
      <xdr:nvPicPr>
        <xdr:cNvPr id="476" name="Picture 678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5095875" y="5863590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200025</xdr:colOff>
      <xdr:row>1808</xdr:row>
      <xdr:rowOff>38100</xdr:rowOff>
    </xdr:from>
    <xdr:ext cx="1162050" cy="1104900"/>
    <xdr:grpSp>
      <xdr:nvGrpSpPr>
        <xdr:cNvPr id="477" name="Group 685"/>
        <xdr:cNvGrpSpPr>
          <a:grpSpLocks/>
        </xdr:cNvGrpSpPr>
      </xdr:nvGrpSpPr>
      <xdr:grpSpPr>
        <a:xfrm>
          <a:off x="4953000" y="264594975"/>
          <a:ext cx="1162050" cy="1104900"/>
          <a:chOff x="501" y="25739"/>
          <a:chExt cx="122" cy="110"/>
        </a:xfrm>
        <a:solidFill>
          <a:srgbClr val="FFFFFF"/>
        </a:solidFill>
      </xdr:grpSpPr>
      <xdr:pic>
        <xdr:nvPicPr>
          <xdr:cNvPr id="478" name="Picture 405"/>
          <xdr:cNvPicPr preferRelativeResize="1">
            <a:picLocks noChangeAspect="1"/>
          </xdr:cNvPicPr>
        </xdr:nvPicPr>
        <xdr:blipFill>
          <a:blip r:embed="rId208"/>
          <a:stretch>
            <a:fillRect/>
          </a:stretch>
        </xdr:blipFill>
        <xdr:spPr>
          <a:xfrm>
            <a:off x="526" y="25739"/>
            <a:ext cx="97" cy="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9" name="Picture 684"/>
          <xdr:cNvPicPr preferRelativeResize="1">
            <a:picLocks noChangeAspect="1"/>
          </xdr:cNvPicPr>
        </xdr:nvPicPr>
        <xdr:blipFill>
          <a:blip r:embed="rId209"/>
          <a:stretch>
            <a:fillRect/>
          </a:stretch>
        </xdr:blipFill>
        <xdr:spPr>
          <a:xfrm>
            <a:off x="501" y="25778"/>
            <a:ext cx="95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10</xdr:col>
      <xdr:colOff>504825</xdr:colOff>
      <xdr:row>368</xdr:row>
      <xdr:rowOff>85725</xdr:rowOff>
    </xdr:from>
    <xdr:to>
      <xdr:col>10</xdr:col>
      <xdr:colOff>1123950</xdr:colOff>
      <xdr:row>373</xdr:row>
      <xdr:rowOff>76200</xdr:rowOff>
    </xdr:to>
    <xdr:pic>
      <xdr:nvPicPr>
        <xdr:cNvPr id="480" name="Picture 688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5257800" y="53530500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240</xdr:row>
      <xdr:rowOff>57150</xdr:rowOff>
    </xdr:from>
    <xdr:to>
      <xdr:col>10</xdr:col>
      <xdr:colOff>1200150</xdr:colOff>
      <xdr:row>243</xdr:row>
      <xdr:rowOff>104775</xdr:rowOff>
    </xdr:to>
    <xdr:pic>
      <xdr:nvPicPr>
        <xdr:cNvPr id="481" name="Picture 690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5000625" y="3534727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1216</xdr:row>
      <xdr:rowOff>19050</xdr:rowOff>
    </xdr:from>
    <xdr:to>
      <xdr:col>1</xdr:col>
      <xdr:colOff>904875</xdr:colOff>
      <xdr:row>1217</xdr:row>
      <xdr:rowOff>47625</xdr:rowOff>
    </xdr:to>
    <xdr:pic>
      <xdr:nvPicPr>
        <xdr:cNvPr id="482" name="Picture 69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14350" y="1751076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1224</xdr:row>
      <xdr:rowOff>19050</xdr:rowOff>
    </xdr:from>
    <xdr:to>
      <xdr:col>1</xdr:col>
      <xdr:colOff>904875</xdr:colOff>
      <xdr:row>1225</xdr:row>
      <xdr:rowOff>47625</xdr:rowOff>
    </xdr:to>
    <xdr:pic>
      <xdr:nvPicPr>
        <xdr:cNvPr id="483" name="Picture 69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14350" y="1762506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2324100</xdr:colOff>
      <xdr:row>1215</xdr:row>
      <xdr:rowOff>123825</xdr:rowOff>
    </xdr:from>
    <xdr:to>
      <xdr:col>10</xdr:col>
      <xdr:colOff>1323975</xdr:colOff>
      <xdr:row>1219</xdr:row>
      <xdr:rowOff>123825</xdr:rowOff>
    </xdr:to>
    <xdr:grpSp>
      <xdr:nvGrpSpPr>
        <xdr:cNvPr id="484" name="Group 714"/>
        <xdr:cNvGrpSpPr>
          <a:grpSpLocks/>
        </xdr:cNvGrpSpPr>
      </xdr:nvGrpSpPr>
      <xdr:grpSpPr>
        <a:xfrm>
          <a:off x="4676775" y="175069500"/>
          <a:ext cx="1400175" cy="571500"/>
          <a:chOff x="471" y="16365"/>
          <a:chExt cx="147" cy="60"/>
        </a:xfrm>
        <a:solidFill>
          <a:srgbClr val="FFFFFF"/>
        </a:solidFill>
      </xdr:grpSpPr>
      <xdr:sp>
        <xdr:nvSpPr>
          <xdr:cNvPr id="485" name="TextBox 697"/>
          <xdr:cNvSpPr txBox="1">
            <a:spLocks noChangeArrowheads="1"/>
          </xdr:cNvSpPr>
        </xdr:nvSpPr>
        <xdr:spPr>
          <a:xfrm>
            <a:off x="485" y="16408"/>
            <a:ext cx="12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MPEG4 - USB 2.0 - VGA</a:t>
            </a:r>
          </a:p>
        </xdr:txBody>
      </xdr:sp>
      <xdr:pic>
        <xdr:nvPicPr>
          <xdr:cNvPr id="486" name="Picture 698"/>
          <xdr:cNvPicPr preferRelativeResize="1">
            <a:picLocks noChangeAspect="1"/>
          </xdr:cNvPicPr>
        </xdr:nvPicPr>
        <xdr:blipFill>
          <a:blip r:embed="rId212"/>
          <a:stretch>
            <a:fillRect/>
          </a:stretch>
        </xdr:blipFill>
        <xdr:spPr>
          <a:xfrm>
            <a:off x="471" y="16365"/>
            <a:ext cx="147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2314575</xdr:colOff>
      <xdr:row>1227</xdr:row>
      <xdr:rowOff>76200</xdr:rowOff>
    </xdr:from>
    <xdr:to>
      <xdr:col>10</xdr:col>
      <xdr:colOff>1352550</xdr:colOff>
      <xdr:row>1228</xdr:row>
      <xdr:rowOff>57150</xdr:rowOff>
    </xdr:to>
    <xdr:sp>
      <xdr:nvSpPr>
        <xdr:cNvPr id="487" name="TextBox 700"/>
        <xdr:cNvSpPr txBox="1">
          <a:spLocks noChangeArrowheads="1"/>
        </xdr:cNvSpPr>
      </xdr:nvSpPr>
      <xdr:spPr>
        <a:xfrm>
          <a:off x="4667250" y="176736375"/>
          <a:ext cx="1438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MPEG4 - USB - CD-RW -VGA</a:t>
          </a:r>
        </a:p>
      </xdr:txBody>
    </xdr:sp>
    <xdr:clientData/>
  </xdr:twoCellAnchor>
  <xdr:twoCellAnchor editAs="oneCell">
    <xdr:from>
      <xdr:col>9</xdr:col>
      <xdr:colOff>2343150</xdr:colOff>
      <xdr:row>1224</xdr:row>
      <xdr:rowOff>47625</xdr:rowOff>
    </xdr:from>
    <xdr:to>
      <xdr:col>10</xdr:col>
      <xdr:colOff>1333500</xdr:colOff>
      <xdr:row>1227</xdr:row>
      <xdr:rowOff>9525</xdr:rowOff>
    </xdr:to>
    <xdr:pic>
      <xdr:nvPicPr>
        <xdr:cNvPr id="488" name="Picture 701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4695825" y="17627917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</xdr:row>
      <xdr:rowOff>0</xdr:rowOff>
    </xdr:from>
    <xdr:to>
      <xdr:col>10</xdr:col>
      <xdr:colOff>1257300</xdr:colOff>
      <xdr:row>3</xdr:row>
      <xdr:rowOff>0</xdr:rowOff>
    </xdr:to>
    <xdr:grpSp>
      <xdr:nvGrpSpPr>
        <xdr:cNvPr id="489" name="Group 764"/>
        <xdr:cNvGrpSpPr>
          <a:grpSpLocks/>
        </xdr:cNvGrpSpPr>
      </xdr:nvGrpSpPr>
      <xdr:grpSpPr>
        <a:xfrm>
          <a:off x="5076825" y="0"/>
          <a:ext cx="933450" cy="0"/>
          <a:chOff x="677" y="570"/>
          <a:chExt cx="98" cy="49"/>
        </a:xfrm>
        <a:solidFill>
          <a:srgbClr val="FFFFFF"/>
        </a:solidFill>
      </xdr:grpSpPr>
      <xdr:pic>
        <xdr:nvPicPr>
          <xdr:cNvPr id="490" name="Picture 756"/>
          <xdr:cNvPicPr preferRelativeResize="1">
            <a:picLocks noChangeAspect="1"/>
          </xdr:cNvPicPr>
        </xdr:nvPicPr>
        <xdr:blipFill>
          <a:blip r:embed="rId214"/>
          <a:stretch>
            <a:fillRect/>
          </a:stretch>
        </xdr:blipFill>
        <xdr:spPr>
          <a:xfrm>
            <a:off x="677" y="570"/>
            <a:ext cx="94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1" name="TextBox 760"/>
          <xdr:cNvSpPr txBox="1">
            <a:spLocks noChangeArrowheads="1"/>
          </xdr:cNvSpPr>
        </xdr:nvSpPr>
        <xdr:spPr>
          <a:xfrm>
            <a:off x="724" y="599"/>
            <a:ext cx="5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BW50</a:t>
            </a:r>
          </a:p>
        </xdr:txBody>
      </xdr:sp>
    </xdr:grpSp>
    <xdr:clientData/>
  </xdr:twoCellAnchor>
  <xdr:twoCellAnchor>
    <xdr:from>
      <xdr:col>10</xdr:col>
      <xdr:colOff>238125</xdr:colOff>
      <xdr:row>3</xdr:row>
      <xdr:rowOff>0</xdr:rowOff>
    </xdr:from>
    <xdr:to>
      <xdr:col>10</xdr:col>
      <xdr:colOff>1285875</xdr:colOff>
      <xdr:row>3</xdr:row>
      <xdr:rowOff>0</xdr:rowOff>
    </xdr:to>
    <xdr:grpSp>
      <xdr:nvGrpSpPr>
        <xdr:cNvPr id="492" name="Group 763"/>
        <xdr:cNvGrpSpPr>
          <a:grpSpLocks/>
        </xdr:cNvGrpSpPr>
      </xdr:nvGrpSpPr>
      <xdr:grpSpPr>
        <a:xfrm>
          <a:off x="4991100" y="0"/>
          <a:ext cx="1047750" cy="0"/>
          <a:chOff x="666" y="628"/>
          <a:chExt cx="110" cy="72"/>
        </a:xfrm>
        <a:solidFill>
          <a:srgbClr val="FFFFFF"/>
        </a:solidFill>
      </xdr:grpSpPr>
      <xdr:pic>
        <xdr:nvPicPr>
          <xdr:cNvPr id="493" name="Picture 759"/>
          <xdr:cNvPicPr preferRelativeResize="1">
            <a:picLocks noChangeAspect="1"/>
          </xdr:cNvPicPr>
        </xdr:nvPicPr>
        <xdr:blipFill>
          <a:blip r:embed="rId215"/>
          <a:stretch>
            <a:fillRect/>
          </a:stretch>
        </xdr:blipFill>
        <xdr:spPr>
          <a:xfrm>
            <a:off x="666" y="628"/>
            <a:ext cx="11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94" name="TextBox 762"/>
          <xdr:cNvSpPr txBox="1">
            <a:spLocks noChangeArrowheads="1"/>
          </xdr:cNvSpPr>
        </xdr:nvSpPr>
        <xdr:spPr>
          <a:xfrm>
            <a:off x="725" y="646"/>
            <a:ext cx="5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WP20</a:t>
            </a:r>
          </a:p>
        </xdr:txBody>
      </xdr:sp>
    </xdr:grpSp>
    <xdr:clientData/>
  </xdr:twoCellAnchor>
  <xdr:twoCellAnchor editAs="oneCell">
    <xdr:from>
      <xdr:col>10</xdr:col>
      <xdr:colOff>400050</xdr:colOff>
      <xdr:row>473</xdr:row>
      <xdr:rowOff>114300</xdr:rowOff>
    </xdr:from>
    <xdr:to>
      <xdr:col>10</xdr:col>
      <xdr:colOff>1162050</xdr:colOff>
      <xdr:row>479</xdr:row>
      <xdr:rowOff>0</xdr:rowOff>
    </xdr:to>
    <xdr:pic>
      <xdr:nvPicPr>
        <xdr:cNvPr id="495" name="Picture 767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5153025" y="689800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482</xdr:row>
      <xdr:rowOff>114300</xdr:rowOff>
    </xdr:from>
    <xdr:to>
      <xdr:col>10</xdr:col>
      <xdr:colOff>1152525</xdr:colOff>
      <xdr:row>488</xdr:row>
      <xdr:rowOff>0</xdr:rowOff>
    </xdr:to>
    <xdr:pic>
      <xdr:nvPicPr>
        <xdr:cNvPr id="496" name="Picture 768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5143500" y="703135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452</xdr:row>
      <xdr:rowOff>28575</xdr:rowOff>
    </xdr:from>
    <xdr:to>
      <xdr:col>10</xdr:col>
      <xdr:colOff>1076325</xdr:colOff>
      <xdr:row>456</xdr:row>
      <xdr:rowOff>95250</xdr:rowOff>
    </xdr:to>
    <xdr:pic>
      <xdr:nvPicPr>
        <xdr:cNvPr id="497" name="Picture 771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5067300" y="6563677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517</xdr:row>
      <xdr:rowOff>0</xdr:rowOff>
    </xdr:from>
    <xdr:to>
      <xdr:col>10</xdr:col>
      <xdr:colOff>1247775</xdr:colOff>
      <xdr:row>522</xdr:row>
      <xdr:rowOff>38100</xdr:rowOff>
    </xdr:to>
    <xdr:pic>
      <xdr:nvPicPr>
        <xdr:cNvPr id="498" name="Picture 772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5124450" y="7614285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692</xdr:row>
      <xdr:rowOff>19050</xdr:rowOff>
    </xdr:from>
    <xdr:ext cx="238125" cy="247650"/>
    <xdr:grpSp>
      <xdr:nvGrpSpPr>
        <xdr:cNvPr id="499" name="Group 773">
          <a:hlinkClick r:id="rId220"/>
        </xdr:cNvPr>
        <xdr:cNvGrpSpPr>
          <a:grpSpLocks/>
        </xdr:cNvGrpSpPr>
      </xdr:nvGrpSpPr>
      <xdr:grpSpPr>
        <a:xfrm>
          <a:off x="6124575" y="1023651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00" name="Oval 774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TextBox 775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692</xdr:row>
      <xdr:rowOff>19050</xdr:rowOff>
    </xdr:from>
    <xdr:ext cx="238125" cy="247650"/>
    <xdr:grpSp>
      <xdr:nvGrpSpPr>
        <xdr:cNvPr id="502" name="Group 776">
          <a:hlinkClick r:id="rId221"/>
        </xdr:cNvPr>
        <xdr:cNvGrpSpPr>
          <a:grpSpLocks/>
        </xdr:cNvGrpSpPr>
      </xdr:nvGrpSpPr>
      <xdr:grpSpPr>
        <a:xfrm>
          <a:off x="6124575" y="1023651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03" name="Oval 777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TextBox 778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333375</xdr:colOff>
      <xdr:row>694</xdr:row>
      <xdr:rowOff>133350</xdr:rowOff>
    </xdr:from>
    <xdr:to>
      <xdr:col>10</xdr:col>
      <xdr:colOff>1352550</xdr:colOff>
      <xdr:row>701</xdr:row>
      <xdr:rowOff>47625</xdr:rowOff>
    </xdr:to>
    <xdr:pic>
      <xdr:nvPicPr>
        <xdr:cNvPr id="505" name="Picture 779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5086350" y="10288905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731</xdr:row>
      <xdr:rowOff>19050</xdr:rowOff>
    </xdr:from>
    <xdr:to>
      <xdr:col>10</xdr:col>
      <xdr:colOff>1362075</xdr:colOff>
      <xdr:row>737</xdr:row>
      <xdr:rowOff>28575</xdr:rowOff>
    </xdr:to>
    <xdr:pic>
      <xdr:nvPicPr>
        <xdr:cNvPr id="506" name="Picture 782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4876800" y="10821352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238125</xdr:colOff>
      <xdr:row>739</xdr:row>
      <xdr:rowOff>76200</xdr:rowOff>
    </xdr:from>
    <xdr:ext cx="1047750" cy="638175"/>
    <xdr:grpSp>
      <xdr:nvGrpSpPr>
        <xdr:cNvPr id="507" name="Group 786"/>
        <xdr:cNvGrpSpPr>
          <a:grpSpLocks/>
        </xdr:cNvGrpSpPr>
      </xdr:nvGrpSpPr>
      <xdr:grpSpPr>
        <a:xfrm>
          <a:off x="4991100" y="109413675"/>
          <a:ext cx="1047750" cy="638175"/>
          <a:chOff x="666" y="628"/>
          <a:chExt cx="110" cy="72"/>
        </a:xfrm>
        <a:solidFill>
          <a:srgbClr val="FFFFFF"/>
        </a:solidFill>
      </xdr:grpSpPr>
      <xdr:pic>
        <xdr:nvPicPr>
          <xdr:cNvPr id="508" name="Picture 787"/>
          <xdr:cNvPicPr preferRelativeResize="1">
            <a:picLocks noChangeAspect="1"/>
          </xdr:cNvPicPr>
        </xdr:nvPicPr>
        <xdr:blipFill>
          <a:blip r:embed="rId215"/>
          <a:stretch>
            <a:fillRect/>
          </a:stretch>
        </xdr:blipFill>
        <xdr:spPr>
          <a:xfrm>
            <a:off x="666" y="628"/>
            <a:ext cx="11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09" name="TextBox 788"/>
          <xdr:cNvSpPr txBox="1">
            <a:spLocks noChangeArrowheads="1"/>
          </xdr:cNvSpPr>
        </xdr:nvSpPr>
        <xdr:spPr>
          <a:xfrm>
            <a:off x="725" y="646"/>
            <a:ext cx="5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WP20</a:t>
            </a:r>
          </a:p>
        </xdr:txBody>
      </xdr:sp>
    </xdr:grpSp>
    <xdr:clientData/>
  </xdr:oneCellAnchor>
  <xdr:oneCellAnchor>
    <xdr:from>
      <xdr:col>11</xdr:col>
      <xdr:colOff>0</xdr:colOff>
      <xdr:row>4</xdr:row>
      <xdr:rowOff>19050</xdr:rowOff>
    </xdr:from>
    <xdr:ext cx="238125" cy="247650"/>
    <xdr:grpSp>
      <xdr:nvGrpSpPr>
        <xdr:cNvPr id="510" name="Group 789">
          <a:hlinkClick r:id="rId224"/>
        </xdr:cNvPr>
        <xdr:cNvGrpSpPr>
          <a:grpSpLocks/>
        </xdr:cNvGrpSpPr>
      </xdr:nvGrpSpPr>
      <xdr:grpSpPr>
        <a:xfrm>
          <a:off x="6124575" y="190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11" name="Oval 790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TextBox 791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4</xdr:row>
      <xdr:rowOff>19050</xdr:rowOff>
    </xdr:from>
    <xdr:ext cx="238125" cy="247650"/>
    <xdr:grpSp>
      <xdr:nvGrpSpPr>
        <xdr:cNvPr id="513" name="Group 792">
          <a:hlinkClick r:id="rId225"/>
        </xdr:cNvPr>
        <xdr:cNvGrpSpPr>
          <a:grpSpLocks/>
        </xdr:cNvGrpSpPr>
      </xdr:nvGrpSpPr>
      <xdr:grpSpPr>
        <a:xfrm>
          <a:off x="6124575" y="190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14" name="Oval 793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TextBox 794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4</xdr:row>
      <xdr:rowOff>19050</xdr:rowOff>
    </xdr:from>
    <xdr:ext cx="238125" cy="247650"/>
    <xdr:grpSp>
      <xdr:nvGrpSpPr>
        <xdr:cNvPr id="516" name="Group 795">
          <a:hlinkClick r:id="rId226"/>
        </xdr:cNvPr>
        <xdr:cNvGrpSpPr>
          <a:grpSpLocks/>
        </xdr:cNvGrpSpPr>
      </xdr:nvGrpSpPr>
      <xdr:grpSpPr>
        <a:xfrm>
          <a:off x="6124575" y="190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17" name="Oval 796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TextBox 797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>
    <xdr:from>
      <xdr:col>10</xdr:col>
      <xdr:colOff>342900</xdr:colOff>
      <xdr:row>561</xdr:row>
      <xdr:rowOff>0</xdr:rowOff>
    </xdr:from>
    <xdr:to>
      <xdr:col>10</xdr:col>
      <xdr:colOff>1276350</xdr:colOff>
      <xdr:row>561</xdr:row>
      <xdr:rowOff>0</xdr:rowOff>
    </xdr:to>
    <xdr:sp>
      <xdr:nvSpPr>
        <xdr:cNvPr id="519" name="TextBox 798"/>
        <xdr:cNvSpPr txBox="1">
          <a:spLocks noChangeArrowheads="1"/>
        </xdr:cNvSpPr>
      </xdr:nvSpPr>
      <xdr:spPr>
        <a:xfrm>
          <a:off x="5095875" y="8334375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 editAs="oneCell">
    <xdr:from>
      <xdr:col>10</xdr:col>
      <xdr:colOff>200025</xdr:colOff>
      <xdr:row>553</xdr:row>
      <xdr:rowOff>38100</xdr:rowOff>
    </xdr:from>
    <xdr:to>
      <xdr:col>10</xdr:col>
      <xdr:colOff>1314450</xdr:colOff>
      <xdr:row>558</xdr:row>
      <xdr:rowOff>38100</xdr:rowOff>
    </xdr:to>
    <xdr:pic>
      <xdr:nvPicPr>
        <xdr:cNvPr id="520" name="Picture 800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4953000" y="822007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544</xdr:row>
      <xdr:rowOff>19050</xdr:rowOff>
    </xdr:from>
    <xdr:ext cx="247650" cy="266700"/>
    <xdr:grpSp>
      <xdr:nvGrpSpPr>
        <xdr:cNvPr id="521" name="Group 801">
          <a:hlinkClick r:id="rId228"/>
        </xdr:cNvPr>
        <xdr:cNvGrpSpPr>
          <a:grpSpLocks/>
        </xdr:cNvGrpSpPr>
      </xdr:nvGrpSpPr>
      <xdr:grpSpPr>
        <a:xfrm>
          <a:off x="6124575" y="80705325"/>
          <a:ext cx="247650" cy="266700"/>
          <a:chOff x="652" y="88"/>
          <a:chExt cx="25" cy="26"/>
        </a:xfrm>
        <a:solidFill>
          <a:srgbClr val="FFFFFF"/>
        </a:solidFill>
      </xdr:grpSpPr>
      <xdr:sp>
        <xdr:nvSpPr>
          <xdr:cNvPr id="522" name="Oval 80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TextBox 80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728</xdr:row>
      <xdr:rowOff>19050</xdr:rowOff>
    </xdr:from>
    <xdr:ext cx="238125" cy="247650"/>
    <xdr:grpSp>
      <xdr:nvGrpSpPr>
        <xdr:cNvPr id="524" name="Group 804">
          <a:hlinkClick r:id="rId229"/>
        </xdr:cNvPr>
        <xdr:cNvGrpSpPr>
          <a:grpSpLocks/>
        </xdr:cNvGrpSpPr>
      </xdr:nvGrpSpPr>
      <xdr:grpSpPr>
        <a:xfrm>
          <a:off x="6124575" y="1076515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25" name="Oval 805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TextBox 806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oneCellAnchor>
    <xdr:from>
      <xdr:col>11</xdr:col>
      <xdr:colOff>0</xdr:colOff>
      <xdr:row>728</xdr:row>
      <xdr:rowOff>19050</xdr:rowOff>
    </xdr:from>
    <xdr:ext cx="238125" cy="247650"/>
    <xdr:grpSp>
      <xdr:nvGrpSpPr>
        <xdr:cNvPr id="527" name="Group 807">
          <a:hlinkClick r:id="rId230"/>
        </xdr:cNvPr>
        <xdr:cNvGrpSpPr>
          <a:grpSpLocks/>
        </xdr:cNvGrpSpPr>
      </xdr:nvGrpSpPr>
      <xdr:grpSpPr>
        <a:xfrm>
          <a:off x="6124575" y="107651550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28" name="Oval 808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TextBox 809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76200</xdr:colOff>
      <xdr:row>1281</xdr:row>
      <xdr:rowOff>104775</xdr:rowOff>
    </xdr:from>
    <xdr:to>
      <xdr:col>10</xdr:col>
      <xdr:colOff>1314450</xdr:colOff>
      <xdr:row>1285</xdr:row>
      <xdr:rowOff>38100</xdr:rowOff>
    </xdr:to>
    <xdr:pic>
      <xdr:nvPicPr>
        <xdr:cNvPr id="530" name="Picture 846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4829175" y="18375630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1122</xdr:row>
      <xdr:rowOff>123825</xdr:rowOff>
    </xdr:from>
    <xdr:to>
      <xdr:col>10</xdr:col>
      <xdr:colOff>1285875</xdr:colOff>
      <xdr:row>1126</xdr:row>
      <xdr:rowOff>123825</xdr:rowOff>
    </xdr:to>
    <xdr:pic>
      <xdr:nvPicPr>
        <xdr:cNvPr id="531" name="Picture 847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5086350" y="16218217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1118</xdr:row>
      <xdr:rowOff>95250</xdr:rowOff>
    </xdr:from>
    <xdr:to>
      <xdr:col>10</xdr:col>
      <xdr:colOff>1333500</xdr:colOff>
      <xdr:row>1119</xdr:row>
      <xdr:rowOff>114300</xdr:rowOff>
    </xdr:to>
    <xdr:sp>
      <xdr:nvSpPr>
        <xdr:cNvPr id="532" name="TextBox 848"/>
        <xdr:cNvSpPr txBox="1">
          <a:spLocks noChangeArrowheads="1"/>
        </xdr:cNvSpPr>
      </xdr:nvSpPr>
      <xdr:spPr>
        <a:xfrm>
          <a:off x="4924425" y="161582100"/>
          <a:ext cx="1162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Lieferung ohne Objektiv</a:t>
          </a:r>
        </a:p>
      </xdr:txBody>
    </xdr:sp>
    <xdr:clientData/>
  </xdr:twoCellAnchor>
  <xdr:twoCellAnchor>
    <xdr:from>
      <xdr:col>10</xdr:col>
      <xdr:colOff>161925</xdr:colOff>
      <xdr:row>1127</xdr:row>
      <xdr:rowOff>9525</xdr:rowOff>
    </xdr:from>
    <xdr:to>
      <xdr:col>10</xdr:col>
      <xdr:colOff>1352550</xdr:colOff>
      <xdr:row>1128</xdr:row>
      <xdr:rowOff>38100</xdr:rowOff>
    </xdr:to>
    <xdr:sp>
      <xdr:nvSpPr>
        <xdr:cNvPr id="533" name="TextBox 849"/>
        <xdr:cNvSpPr txBox="1">
          <a:spLocks noChangeArrowheads="1"/>
        </xdr:cNvSpPr>
      </xdr:nvSpPr>
      <xdr:spPr>
        <a:xfrm>
          <a:off x="4914900" y="162782250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integrierte Variooptik</a:t>
          </a:r>
        </a:p>
      </xdr:txBody>
    </xdr:sp>
    <xdr:clientData/>
  </xdr:twoCellAnchor>
  <xdr:twoCellAnchor editAs="oneCell">
    <xdr:from>
      <xdr:col>10</xdr:col>
      <xdr:colOff>247650</xdr:colOff>
      <xdr:row>1113</xdr:row>
      <xdr:rowOff>133350</xdr:rowOff>
    </xdr:from>
    <xdr:to>
      <xdr:col>10</xdr:col>
      <xdr:colOff>1295400</xdr:colOff>
      <xdr:row>1118</xdr:row>
      <xdr:rowOff>76200</xdr:rowOff>
    </xdr:to>
    <xdr:pic>
      <xdr:nvPicPr>
        <xdr:cNvPr id="534" name="Picture 850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5000625" y="160905825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1121</xdr:row>
      <xdr:rowOff>0</xdr:rowOff>
    </xdr:from>
    <xdr:to>
      <xdr:col>11</xdr:col>
      <xdr:colOff>0</xdr:colOff>
      <xdr:row>1122</xdr:row>
      <xdr:rowOff>28575</xdr:rowOff>
    </xdr:to>
    <xdr:grpSp>
      <xdr:nvGrpSpPr>
        <xdr:cNvPr id="535" name="Group 851"/>
        <xdr:cNvGrpSpPr>
          <a:grpSpLocks/>
        </xdr:cNvGrpSpPr>
      </xdr:nvGrpSpPr>
      <xdr:grpSpPr>
        <a:xfrm>
          <a:off x="5410200" y="161915475"/>
          <a:ext cx="714375" cy="171450"/>
          <a:chOff x="969" y="1261"/>
          <a:chExt cx="96" cy="22"/>
        </a:xfrm>
        <a:solidFill>
          <a:srgbClr val="FFFFFF"/>
        </a:solidFill>
      </xdr:grpSpPr>
      <xdr:sp>
        <xdr:nvSpPr>
          <xdr:cNvPr id="536" name="TextBox 852"/>
          <xdr:cNvSpPr txBox="1">
            <a:spLocks noChangeArrowheads="1"/>
          </xdr:cNvSpPr>
        </xdr:nvSpPr>
        <xdr:spPr>
          <a:xfrm>
            <a:off x="969" y="1261"/>
            <a:ext cx="96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Day</a:t>
            </a:r>
          </a:p>
        </xdr:txBody>
      </xdr:sp>
      <xdr:sp>
        <xdr:nvSpPr>
          <xdr:cNvPr id="537" name="TextBox 853"/>
          <xdr:cNvSpPr txBox="1">
            <a:spLocks noChangeArrowheads="1"/>
          </xdr:cNvSpPr>
        </xdr:nvSpPr>
        <xdr:spPr>
          <a:xfrm>
            <a:off x="1010" y="1262"/>
            <a:ext cx="55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Night</a:t>
            </a:r>
          </a:p>
        </xdr:txBody>
      </xdr:sp>
    </xdr:grpSp>
    <xdr:clientData/>
  </xdr:twoCellAnchor>
  <xdr:twoCellAnchor editAs="oneCell">
    <xdr:from>
      <xdr:col>10</xdr:col>
      <xdr:colOff>123825</xdr:colOff>
      <xdr:row>533</xdr:row>
      <xdr:rowOff>114300</xdr:rowOff>
    </xdr:from>
    <xdr:to>
      <xdr:col>10</xdr:col>
      <xdr:colOff>1343025</xdr:colOff>
      <xdr:row>538</xdr:row>
      <xdr:rowOff>66675</xdr:rowOff>
    </xdr:to>
    <xdr:pic>
      <xdr:nvPicPr>
        <xdr:cNvPr id="538" name="Picture 856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4876800" y="78838425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653</xdr:row>
      <xdr:rowOff>95250</xdr:rowOff>
    </xdr:from>
    <xdr:to>
      <xdr:col>10</xdr:col>
      <xdr:colOff>1190625</xdr:colOff>
      <xdr:row>660</xdr:row>
      <xdr:rowOff>133350</xdr:rowOff>
    </xdr:to>
    <xdr:pic>
      <xdr:nvPicPr>
        <xdr:cNvPr id="539" name="Picture 858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5133975" y="97088325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631</xdr:row>
      <xdr:rowOff>57150</xdr:rowOff>
    </xdr:from>
    <xdr:to>
      <xdr:col>10</xdr:col>
      <xdr:colOff>1190625</xdr:colOff>
      <xdr:row>637</xdr:row>
      <xdr:rowOff>47625</xdr:rowOff>
    </xdr:to>
    <xdr:pic>
      <xdr:nvPicPr>
        <xdr:cNvPr id="540" name="Picture 860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5229225" y="94116525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654</xdr:row>
      <xdr:rowOff>9525</xdr:rowOff>
    </xdr:from>
    <xdr:to>
      <xdr:col>1</xdr:col>
      <xdr:colOff>895350</xdr:colOff>
      <xdr:row>655</xdr:row>
      <xdr:rowOff>114300</xdr:rowOff>
    </xdr:to>
    <xdr:pic>
      <xdr:nvPicPr>
        <xdr:cNvPr id="541" name="Picture 86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61950" y="971454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704</xdr:row>
      <xdr:rowOff>19050</xdr:rowOff>
    </xdr:from>
    <xdr:to>
      <xdr:col>10</xdr:col>
      <xdr:colOff>1219200</xdr:colOff>
      <xdr:row>712</xdr:row>
      <xdr:rowOff>123825</xdr:rowOff>
    </xdr:to>
    <xdr:pic>
      <xdr:nvPicPr>
        <xdr:cNvPr id="542" name="Picture 862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4972050" y="1041939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717</xdr:row>
      <xdr:rowOff>95250</xdr:rowOff>
    </xdr:from>
    <xdr:to>
      <xdr:col>10</xdr:col>
      <xdr:colOff>1162050</xdr:colOff>
      <xdr:row>722</xdr:row>
      <xdr:rowOff>85725</xdr:rowOff>
    </xdr:to>
    <xdr:pic>
      <xdr:nvPicPr>
        <xdr:cNvPr id="543" name="Picture 863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5067300" y="10612755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747</xdr:row>
      <xdr:rowOff>66675</xdr:rowOff>
    </xdr:from>
    <xdr:to>
      <xdr:col>10</xdr:col>
      <xdr:colOff>1181100</xdr:colOff>
      <xdr:row>752</xdr:row>
      <xdr:rowOff>47625</xdr:rowOff>
    </xdr:to>
    <xdr:pic>
      <xdr:nvPicPr>
        <xdr:cNvPr id="544" name="Picture 864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5076825" y="1105662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397</xdr:row>
      <xdr:rowOff>57150</xdr:rowOff>
    </xdr:from>
    <xdr:to>
      <xdr:col>10</xdr:col>
      <xdr:colOff>1133475</xdr:colOff>
      <xdr:row>400</xdr:row>
      <xdr:rowOff>47625</xdr:rowOff>
    </xdr:to>
    <xdr:pic>
      <xdr:nvPicPr>
        <xdr:cNvPr id="545" name="Picture 865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5124450" y="5751195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544</xdr:row>
      <xdr:rowOff>142875</xdr:rowOff>
    </xdr:from>
    <xdr:to>
      <xdr:col>10</xdr:col>
      <xdr:colOff>1200150</xdr:colOff>
      <xdr:row>550</xdr:row>
      <xdr:rowOff>57150</xdr:rowOff>
    </xdr:to>
    <xdr:pic>
      <xdr:nvPicPr>
        <xdr:cNvPr id="546" name="Picture 868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4905375" y="808291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274</xdr:row>
      <xdr:rowOff>114300</xdr:rowOff>
    </xdr:from>
    <xdr:to>
      <xdr:col>10</xdr:col>
      <xdr:colOff>1314450</xdr:colOff>
      <xdr:row>281</xdr:row>
      <xdr:rowOff>114300</xdr:rowOff>
    </xdr:to>
    <xdr:pic>
      <xdr:nvPicPr>
        <xdr:cNvPr id="547" name="Picture 873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4829175" y="40119300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285</xdr:row>
      <xdr:rowOff>19050</xdr:rowOff>
    </xdr:from>
    <xdr:to>
      <xdr:col>10</xdr:col>
      <xdr:colOff>1333500</xdr:colOff>
      <xdr:row>289</xdr:row>
      <xdr:rowOff>133350</xdr:rowOff>
    </xdr:to>
    <xdr:grpSp>
      <xdr:nvGrpSpPr>
        <xdr:cNvPr id="548" name="Group 875"/>
        <xdr:cNvGrpSpPr>
          <a:grpSpLocks/>
        </xdr:cNvGrpSpPr>
      </xdr:nvGrpSpPr>
      <xdr:grpSpPr>
        <a:xfrm>
          <a:off x="5095875" y="41595675"/>
          <a:ext cx="990600" cy="685800"/>
          <a:chOff x="681" y="4466"/>
          <a:chExt cx="104" cy="72"/>
        </a:xfrm>
        <a:solidFill>
          <a:srgbClr val="FFFFFF"/>
        </a:solidFill>
      </xdr:grpSpPr>
      <xdr:pic>
        <xdr:nvPicPr>
          <xdr:cNvPr id="549" name="Picture 769"/>
          <xdr:cNvPicPr preferRelativeResize="1">
            <a:picLocks noChangeAspect="1"/>
          </xdr:cNvPicPr>
        </xdr:nvPicPr>
        <xdr:blipFill>
          <a:blip r:embed="rId242"/>
          <a:stretch>
            <a:fillRect/>
          </a:stretch>
        </xdr:blipFill>
        <xdr:spPr>
          <a:xfrm>
            <a:off x="681" y="4466"/>
            <a:ext cx="100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0" name="TextBox 874"/>
          <xdr:cNvSpPr txBox="1">
            <a:spLocks noChangeArrowheads="1"/>
          </xdr:cNvSpPr>
        </xdr:nvSpPr>
        <xdr:spPr>
          <a:xfrm>
            <a:off x="724" y="4522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KPC-136C</a:t>
            </a:r>
          </a:p>
        </xdr:txBody>
      </xdr:sp>
    </xdr:grpSp>
    <xdr:clientData/>
  </xdr:twoCellAnchor>
  <xdr:twoCellAnchor>
    <xdr:from>
      <xdr:col>10</xdr:col>
      <xdr:colOff>304800</xdr:colOff>
      <xdr:row>291</xdr:row>
      <xdr:rowOff>104775</xdr:rowOff>
    </xdr:from>
    <xdr:to>
      <xdr:col>10</xdr:col>
      <xdr:colOff>1295400</xdr:colOff>
      <xdr:row>296</xdr:row>
      <xdr:rowOff>123825</xdr:rowOff>
    </xdr:to>
    <xdr:grpSp>
      <xdr:nvGrpSpPr>
        <xdr:cNvPr id="551" name="Group 877"/>
        <xdr:cNvGrpSpPr>
          <a:grpSpLocks/>
        </xdr:cNvGrpSpPr>
      </xdr:nvGrpSpPr>
      <xdr:grpSpPr>
        <a:xfrm>
          <a:off x="5057775" y="42538650"/>
          <a:ext cx="990600" cy="733425"/>
          <a:chOff x="677" y="4554"/>
          <a:chExt cx="104" cy="77"/>
        </a:xfrm>
        <a:solidFill>
          <a:srgbClr val="FFFFFF"/>
        </a:solidFill>
      </xdr:grpSpPr>
      <xdr:pic>
        <xdr:nvPicPr>
          <xdr:cNvPr id="552" name="Picture 770"/>
          <xdr:cNvPicPr preferRelativeResize="1">
            <a:picLocks noChangeAspect="1"/>
          </xdr:cNvPicPr>
        </xdr:nvPicPr>
        <xdr:blipFill>
          <a:blip r:embed="rId243"/>
          <a:stretch>
            <a:fillRect/>
          </a:stretch>
        </xdr:blipFill>
        <xdr:spPr>
          <a:xfrm>
            <a:off x="677" y="4554"/>
            <a:ext cx="100" cy="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3" name="TextBox 876"/>
          <xdr:cNvSpPr txBox="1">
            <a:spLocks noChangeArrowheads="1"/>
          </xdr:cNvSpPr>
        </xdr:nvSpPr>
        <xdr:spPr>
          <a:xfrm>
            <a:off x="721" y="4612"/>
            <a:ext cx="6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KPC-138C</a:t>
            </a:r>
          </a:p>
        </xdr:txBody>
      </xdr:sp>
    </xdr:grpSp>
    <xdr:clientData/>
  </xdr:twoCellAnchor>
  <xdr:twoCellAnchor editAs="oneCell">
    <xdr:from>
      <xdr:col>10</xdr:col>
      <xdr:colOff>257175</xdr:colOff>
      <xdr:row>578</xdr:row>
      <xdr:rowOff>66675</xdr:rowOff>
    </xdr:from>
    <xdr:to>
      <xdr:col>10</xdr:col>
      <xdr:colOff>1304925</xdr:colOff>
      <xdr:row>582</xdr:row>
      <xdr:rowOff>19050</xdr:rowOff>
    </xdr:to>
    <xdr:pic>
      <xdr:nvPicPr>
        <xdr:cNvPr id="554" name="Picture 879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5010150" y="8613457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586</xdr:row>
      <xdr:rowOff>38100</xdr:rowOff>
    </xdr:from>
    <xdr:to>
      <xdr:col>10</xdr:col>
      <xdr:colOff>1247775</xdr:colOff>
      <xdr:row>590</xdr:row>
      <xdr:rowOff>114300</xdr:rowOff>
    </xdr:to>
    <xdr:pic>
      <xdr:nvPicPr>
        <xdr:cNvPr id="555" name="Picture 880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5048250" y="872775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603</xdr:row>
      <xdr:rowOff>28575</xdr:rowOff>
    </xdr:from>
    <xdr:to>
      <xdr:col>10</xdr:col>
      <xdr:colOff>1143000</xdr:colOff>
      <xdr:row>609</xdr:row>
      <xdr:rowOff>9525</xdr:rowOff>
    </xdr:to>
    <xdr:pic>
      <xdr:nvPicPr>
        <xdr:cNvPr id="556" name="Picture 881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5038725" y="8983027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595</xdr:row>
      <xdr:rowOff>85725</xdr:rowOff>
    </xdr:from>
    <xdr:to>
      <xdr:col>10</xdr:col>
      <xdr:colOff>1162050</xdr:colOff>
      <xdr:row>601</xdr:row>
      <xdr:rowOff>38100</xdr:rowOff>
    </xdr:to>
    <xdr:pic>
      <xdr:nvPicPr>
        <xdr:cNvPr id="557" name="Picture 882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5057775" y="8868727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2333625</xdr:colOff>
      <xdr:row>615</xdr:row>
      <xdr:rowOff>66675</xdr:rowOff>
    </xdr:from>
    <xdr:to>
      <xdr:col>10</xdr:col>
      <xdr:colOff>1362075</xdr:colOff>
      <xdr:row>619</xdr:row>
      <xdr:rowOff>76200</xdr:rowOff>
    </xdr:to>
    <xdr:pic>
      <xdr:nvPicPr>
        <xdr:cNvPr id="558" name="Picture 883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4686300" y="9164002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298</xdr:row>
      <xdr:rowOff>38100</xdr:rowOff>
    </xdr:from>
    <xdr:to>
      <xdr:col>10</xdr:col>
      <xdr:colOff>1133475</xdr:colOff>
      <xdr:row>303</xdr:row>
      <xdr:rowOff>85725</xdr:rowOff>
    </xdr:to>
    <xdr:pic>
      <xdr:nvPicPr>
        <xdr:cNvPr id="559" name="Picture 886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5172075" y="4351972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510</xdr:row>
      <xdr:rowOff>9525</xdr:rowOff>
    </xdr:from>
    <xdr:to>
      <xdr:col>10</xdr:col>
      <xdr:colOff>1209675</xdr:colOff>
      <xdr:row>514</xdr:row>
      <xdr:rowOff>104775</xdr:rowOff>
    </xdr:to>
    <xdr:pic>
      <xdr:nvPicPr>
        <xdr:cNvPr id="560" name="Picture 89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5200650" y="749522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564</xdr:row>
      <xdr:rowOff>19050</xdr:rowOff>
    </xdr:from>
    <xdr:ext cx="247650" cy="266700"/>
    <xdr:grpSp>
      <xdr:nvGrpSpPr>
        <xdr:cNvPr id="561" name="Group 891">
          <a:hlinkClick r:id="rId251"/>
        </xdr:cNvPr>
        <xdr:cNvGrpSpPr>
          <a:grpSpLocks/>
        </xdr:cNvGrpSpPr>
      </xdr:nvGrpSpPr>
      <xdr:grpSpPr>
        <a:xfrm>
          <a:off x="6124575" y="83877150"/>
          <a:ext cx="247650" cy="266700"/>
          <a:chOff x="652" y="88"/>
          <a:chExt cx="25" cy="26"/>
        </a:xfrm>
        <a:solidFill>
          <a:srgbClr val="FFFFFF"/>
        </a:solidFill>
      </xdr:grpSpPr>
      <xdr:sp>
        <xdr:nvSpPr>
          <xdr:cNvPr id="562" name="Oval 892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TextBox 893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9</xdr:col>
      <xdr:colOff>2143125</xdr:colOff>
      <xdr:row>1201</xdr:row>
      <xdr:rowOff>47625</xdr:rowOff>
    </xdr:from>
    <xdr:to>
      <xdr:col>10</xdr:col>
      <xdr:colOff>1362075</xdr:colOff>
      <xdr:row>1205</xdr:row>
      <xdr:rowOff>57150</xdr:rowOff>
    </xdr:to>
    <xdr:pic>
      <xdr:nvPicPr>
        <xdr:cNvPr id="564" name="Picture 899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4495800" y="172783500"/>
          <a:ext cx="1619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1173</xdr:row>
      <xdr:rowOff>57150</xdr:rowOff>
    </xdr:from>
    <xdr:ext cx="238125" cy="247650"/>
    <xdr:grpSp>
      <xdr:nvGrpSpPr>
        <xdr:cNvPr id="565" name="Group 900">
          <a:hlinkClick r:id="rId253"/>
        </xdr:cNvPr>
        <xdr:cNvGrpSpPr>
          <a:grpSpLocks/>
        </xdr:cNvGrpSpPr>
      </xdr:nvGrpSpPr>
      <xdr:grpSpPr>
        <a:xfrm>
          <a:off x="6124575" y="168849675"/>
          <a:ext cx="238125" cy="247650"/>
          <a:chOff x="652" y="88"/>
          <a:chExt cx="25" cy="26"/>
        </a:xfrm>
        <a:solidFill>
          <a:srgbClr val="FFFFFF"/>
        </a:solidFill>
      </xdr:grpSpPr>
      <xdr:sp>
        <xdr:nvSpPr>
          <xdr:cNvPr id="566" name="Oval 901"/>
          <xdr:cNvSpPr>
            <a:spLocks/>
          </xdr:cNvSpPr>
        </xdr:nvSpPr>
        <xdr:spPr>
          <a:xfrm>
            <a:off x="652" y="89"/>
            <a:ext cx="25" cy="2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TextBox 902"/>
          <xdr:cNvSpPr txBox="1">
            <a:spLocks noChangeArrowheads="1"/>
          </xdr:cNvSpPr>
        </xdr:nvSpPr>
        <xdr:spPr>
          <a:xfrm>
            <a:off x="658" y="88"/>
            <a:ext cx="1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oneCellAnchor>
  <xdr:twoCellAnchor editAs="oneCell">
    <xdr:from>
      <xdr:col>10</xdr:col>
      <xdr:colOff>238125</xdr:colOff>
      <xdr:row>1392</xdr:row>
      <xdr:rowOff>133350</xdr:rowOff>
    </xdr:from>
    <xdr:to>
      <xdr:col>10</xdr:col>
      <xdr:colOff>1095375</xdr:colOff>
      <xdr:row>1398</xdr:row>
      <xdr:rowOff>114300</xdr:rowOff>
    </xdr:to>
    <xdr:pic>
      <xdr:nvPicPr>
        <xdr:cNvPr id="568" name="Picture 908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4991100" y="1993011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1429</xdr:row>
      <xdr:rowOff>200025</xdr:rowOff>
    </xdr:from>
    <xdr:to>
      <xdr:col>10</xdr:col>
      <xdr:colOff>1123950</xdr:colOff>
      <xdr:row>1434</xdr:row>
      <xdr:rowOff>28575</xdr:rowOff>
    </xdr:to>
    <xdr:pic>
      <xdr:nvPicPr>
        <xdr:cNvPr id="569" name="Picture 918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5019675" y="20490180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1431</xdr:row>
      <xdr:rowOff>19050</xdr:rowOff>
    </xdr:from>
    <xdr:to>
      <xdr:col>1</xdr:col>
      <xdr:colOff>781050</xdr:colOff>
      <xdr:row>1432</xdr:row>
      <xdr:rowOff>38100</xdr:rowOff>
    </xdr:to>
    <xdr:pic>
      <xdr:nvPicPr>
        <xdr:cNvPr id="570" name="Picture 91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90525" y="20511135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0</xdr:rowOff>
    </xdr:from>
    <xdr:to>
      <xdr:col>21</xdr:col>
      <xdr:colOff>228600</xdr:colOff>
      <xdr:row>0</xdr:row>
      <xdr:rowOff>0</xdr:rowOff>
    </xdr:to>
    <xdr:grpSp>
      <xdr:nvGrpSpPr>
        <xdr:cNvPr id="1" name="Group 30">
          <a:hlinkClick r:id="rId1"/>
        </xdr:cNvPr>
        <xdr:cNvGrpSpPr>
          <a:grpSpLocks/>
        </xdr:cNvGrpSpPr>
      </xdr:nvGrpSpPr>
      <xdr:grpSpPr>
        <a:xfrm>
          <a:off x="3905250" y="0"/>
          <a:ext cx="857250" cy="0"/>
          <a:chOff x="292" y="779"/>
          <a:chExt cx="96" cy="73"/>
        </a:xfrm>
        <a:solidFill>
          <a:srgbClr val="FFFFFF"/>
        </a:solidFill>
      </xdr:grpSpPr>
      <xdr:pic>
        <xdr:nvPicPr>
          <xdr:cNvPr id="2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" y="779"/>
            <a:ext cx="96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5" y="795"/>
            <a:ext cx="50" cy="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5" y="805"/>
            <a:ext cx="37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0</xdr:colOff>
      <xdr:row>0</xdr:row>
      <xdr:rowOff>0</xdr:rowOff>
    </xdr:to>
    <xdr:grpSp>
      <xdr:nvGrpSpPr>
        <xdr:cNvPr id="5" name="Group 128">
          <a:hlinkClick r:id="rId5"/>
        </xdr:cNvPr>
        <xdr:cNvGrpSpPr>
          <a:grpSpLocks/>
        </xdr:cNvGrpSpPr>
      </xdr:nvGrpSpPr>
      <xdr:grpSpPr>
        <a:xfrm>
          <a:off x="3848100" y="0"/>
          <a:ext cx="914400" cy="0"/>
          <a:chOff x="549" y="174"/>
          <a:chExt cx="104" cy="103"/>
        </a:xfrm>
        <a:solidFill>
          <a:srgbClr val="FFFFFF"/>
        </a:solidFill>
      </xdr:grpSpPr>
      <xdr:grpSp>
        <xdr:nvGrpSpPr>
          <xdr:cNvPr id="6" name="Group 129"/>
          <xdr:cNvGrpSpPr>
            <a:grpSpLocks/>
          </xdr:cNvGrpSpPr>
        </xdr:nvGrpSpPr>
        <xdr:grpSpPr>
          <a:xfrm>
            <a:off x="552" y="175"/>
            <a:ext cx="101" cy="77"/>
            <a:chOff x="552" y="175"/>
            <a:chExt cx="101" cy="77"/>
          </a:xfrm>
          <a:solidFill>
            <a:srgbClr val="FFFFFF"/>
          </a:solidFill>
        </xdr:grpSpPr>
        <xdr:pic>
          <xdr:nvPicPr>
            <xdr:cNvPr id="7" name="Picture 130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552" y="186"/>
              <a:ext cx="41" cy="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31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596" y="175"/>
              <a:ext cx="57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32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600" y="210"/>
              <a:ext cx="49" cy="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0" name="Rectangle 133"/>
          <xdr:cNvSpPr>
            <a:spLocks/>
          </xdr:cNvSpPr>
        </xdr:nvSpPr>
        <xdr:spPr>
          <a:xfrm>
            <a:off x="549" y="174"/>
            <a:ext cx="104" cy="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Rectangle 144">
          <a:hlinkClick r:id="rId9"/>
        </xdr:cNvPr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grpSp>
      <xdr:nvGrpSpPr>
        <xdr:cNvPr id="12" name="Group 151">
          <a:hlinkClick r:id="rId10"/>
        </xdr:cNvPr>
        <xdr:cNvGrpSpPr>
          <a:grpSpLocks/>
        </xdr:cNvGrpSpPr>
      </xdr:nvGrpSpPr>
      <xdr:grpSpPr>
        <a:xfrm>
          <a:off x="5600700" y="0"/>
          <a:ext cx="0" cy="0"/>
          <a:chOff x="730" y="304"/>
          <a:chExt cx="93" cy="56"/>
        </a:xfrm>
        <a:solidFill>
          <a:srgbClr val="FFFFFF"/>
        </a:solidFill>
      </xdr:grpSpPr>
      <xdr:pic>
        <xdr:nvPicPr>
          <xdr:cNvPr id="13" name="Picture 147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774" y="319"/>
            <a:ext cx="49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30" y="304"/>
            <a:ext cx="59" cy="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0</xdr:colOff>
      <xdr:row>0</xdr:row>
      <xdr:rowOff>0</xdr:rowOff>
    </xdr:from>
    <xdr:to>
      <xdr:col>26</xdr:col>
      <xdr:colOff>0</xdr:colOff>
      <xdr:row>0</xdr:row>
      <xdr:rowOff>0</xdr:rowOff>
    </xdr:to>
    <xdr:grpSp>
      <xdr:nvGrpSpPr>
        <xdr:cNvPr id="15" name="Group 165">
          <a:hlinkClick r:id="rId13"/>
        </xdr:cNvPr>
        <xdr:cNvGrpSpPr>
          <a:grpSpLocks/>
        </xdr:cNvGrpSpPr>
      </xdr:nvGrpSpPr>
      <xdr:grpSpPr>
        <a:xfrm>
          <a:off x="4905375" y="0"/>
          <a:ext cx="695325" cy="0"/>
          <a:chOff x="549" y="174"/>
          <a:chExt cx="104" cy="103"/>
        </a:xfrm>
        <a:solidFill>
          <a:srgbClr val="FFFFFF"/>
        </a:solidFill>
      </xdr:grpSpPr>
      <xdr:grpSp>
        <xdr:nvGrpSpPr>
          <xdr:cNvPr id="16" name="Group 166"/>
          <xdr:cNvGrpSpPr>
            <a:grpSpLocks/>
          </xdr:cNvGrpSpPr>
        </xdr:nvGrpSpPr>
        <xdr:grpSpPr>
          <a:xfrm>
            <a:off x="552" y="175"/>
            <a:ext cx="101" cy="77"/>
            <a:chOff x="552" y="175"/>
            <a:chExt cx="101" cy="77"/>
          </a:xfrm>
          <a:solidFill>
            <a:srgbClr val="FFFFFF"/>
          </a:solidFill>
        </xdr:grpSpPr>
        <xdr:pic>
          <xdr:nvPicPr>
            <xdr:cNvPr id="17" name="Picture 167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552" y="186"/>
              <a:ext cx="41" cy="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16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596" y="175"/>
              <a:ext cx="57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69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600" y="210"/>
              <a:ext cx="49" cy="4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Rectangle 170"/>
          <xdr:cNvSpPr>
            <a:spLocks/>
          </xdr:cNvSpPr>
        </xdr:nvSpPr>
        <xdr:spPr>
          <a:xfrm>
            <a:off x="549" y="174"/>
            <a:ext cx="104" cy="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21</xdr:col>
      <xdr:colOff>152400</xdr:colOff>
      <xdr:row>0</xdr:row>
      <xdr:rowOff>0</xdr:rowOff>
    </xdr:to>
    <xdr:grpSp>
      <xdr:nvGrpSpPr>
        <xdr:cNvPr id="21" name="Group 185">
          <a:hlinkClick r:id="rId14"/>
        </xdr:cNvPr>
        <xdr:cNvGrpSpPr>
          <a:grpSpLocks/>
        </xdr:cNvGrpSpPr>
      </xdr:nvGrpSpPr>
      <xdr:grpSpPr>
        <a:xfrm>
          <a:off x="3876675" y="0"/>
          <a:ext cx="809625" cy="0"/>
          <a:chOff x="422" y="175"/>
          <a:chExt cx="91" cy="69"/>
        </a:xfrm>
        <a:solidFill>
          <a:srgbClr val="FFFFFF"/>
        </a:solidFill>
      </xdr:grpSpPr>
      <xdr:pic>
        <xdr:nvPicPr>
          <xdr:cNvPr id="22" name="Picture 178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455" y="204"/>
            <a:ext cx="58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18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22" y="175"/>
            <a:ext cx="38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238125</xdr:colOff>
      <xdr:row>0</xdr:row>
      <xdr:rowOff>0</xdr:rowOff>
    </xdr:to>
    <xdr:grpSp>
      <xdr:nvGrpSpPr>
        <xdr:cNvPr id="24" name="Group 188">
          <a:hlinkClick r:id="rId16"/>
        </xdr:cNvPr>
        <xdr:cNvGrpSpPr>
          <a:grpSpLocks/>
        </xdr:cNvGrpSpPr>
      </xdr:nvGrpSpPr>
      <xdr:grpSpPr>
        <a:xfrm>
          <a:off x="4905375" y="0"/>
          <a:ext cx="695325" cy="0"/>
          <a:chOff x="550" y="294"/>
          <a:chExt cx="102" cy="65"/>
        </a:xfrm>
        <a:solidFill>
          <a:srgbClr val="FFFFFF"/>
        </a:solidFill>
      </xdr:grpSpPr>
      <xdr:pic>
        <xdr:nvPicPr>
          <xdr:cNvPr id="25" name="Picture 18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550" y="332"/>
            <a:ext cx="102" cy="2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187"/>
          <xdr:cNvSpPr>
            <a:spLocks/>
          </xdr:cNvSpPr>
        </xdr:nvSpPr>
        <xdr:spPr>
          <a:xfrm>
            <a:off x="550" y="294"/>
            <a:ext cx="24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grpSp>
      <xdr:nvGrpSpPr>
        <xdr:cNvPr id="27" name="Group 214">
          <a:hlinkClick r:id="rId18"/>
        </xdr:cNvPr>
        <xdr:cNvGrpSpPr>
          <a:grpSpLocks/>
        </xdr:cNvGrpSpPr>
      </xdr:nvGrpSpPr>
      <xdr:grpSpPr>
        <a:xfrm>
          <a:off x="5600700" y="0"/>
          <a:ext cx="0" cy="0"/>
          <a:chOff x="690" y="165"/>
          <a:chExt cx="106" cy="84"/>
        </a:xfrm>
        <a:solidFill>
          <a:srgbClr val="FFFFFF"/>
        </a:solidFill>
      </xdr:grpSpPr>
      <xdr:pic>
        <xdr:nvPicPr>
          <xdr:cNvPr id="28" name="Picture 211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690" y="165"/>
            <a:ext cx="90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13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769" y="166"/>
            <a:ext cx="2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" name="Rectangle 216">
          <a:hlinkClick r:id="rId21"/>
        </xdr:cNvPr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65</xdr:row>
      <xdr:rowOff>0</xdr:rowOff>
    </xdr:from>
    <xdr:to>
      <xdr:col>10</xdr:col>
      <xdr:colOff>219075</xdr:colOff>
      <xdr:row>65</xdr:row>
      <xdr:rowOff>0</xdr:rowOff>
    </xdr:to>
    <xdr:sp>
      <xdr:nvSpPr>
        <xdr:cNvPr id="31" name="Line 332"/>
        <xdr:cNvSpPr>
          <a:spLocks/>
        </xdr:cNvSpPr>
      </xdr:nvSpPr>
      <xdr:spPr>
        <a:xfrm>
          <a:off x="171450" y="11039475"/>
          <a:ext cx="2266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10</xdr:col>
      <xdr:colOff>180975</xdr:colOff>
      <xdr:row>65</xdr:row>
      <xdr:rowOff>0</xdr:rowOff>
    </xdr:to>
    <xdr:sp>
      <xdr:nvSpPr>
        <xdr:cNvPr id="32" name="Line 333"/>
        <xdr:cNvSpPr>
          <a:spLocks/>
        </xdr:cNvSpPr>
      </xdr:nvSpPr>
      <xdr:spPr>
        <a:xfrm>
          <a:off x="180975" y="11039475"/>
          <a:ext cx="2219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10</xdr:col>
      <xdr:colOff>180975</xdr:colOff>
      <xdr:row>65</xdr:row>
      <xdr:rowOff>0</xdr:rowOff>
    </xdr:to>
    <xdr:sp>
      <xdr:nvSpPr>
        <xdr:cNvPr id="33" name="Line 343"/>
        <xdr:cNvSpPr>
          <a:spLocks/>
        </xdr:cNvSpPr>
      </xdr:nvSpPr>
      <xdr:spPr>
        <a:xfrm>
          <a:off x="180975" y="11039475"/>
          <a:ext cx="2219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19</xdr:row>
      <xdr:rowOff>57150</xdr:rowOff>
    </xdr:from>
    <xdr:to>
      <xdr:col>15</xdr:col>
      <xdr:colOff>9525</xdr:colOff>
      <xdr:row>21</xdr:row>
      <xdr:rowOff>85725</xdr:rowOff>
    </xdr:to>
    <xdr:pic>
      <xdr:nvPicPr>
        <xdr:cNvPr id="34" name="Picture 350">
          <a:hlinkClick r:id="rId23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24150" y="313372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</xdr:row>
      <xdr:rowOff>104775</xdr:rowOff>
    </xdr:from>
    <xdr:to>
      <xdr:col>3</xdr:col>
      <xdr:colOff>190500</xdr:colOff>
      <xdr:row>22</xdr:row>
      <xdr:rowOff>28575</xdr:rowOff>
    </xdr:to>
    <xdr:pic>
      <xdr:nvPicPr>
        <xdr:cNvPr id="35" name="Picture 353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1950" y="30765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</xdr:row>
      <xdr:rowOff>142875</xdr:rowOff>
    </xdr:from>
    <xdr:to>
      <xdr:col>27</xdr:col>
      <xdr:colOff>57150</xdr:colOff>
      <xdr:row>27</xdr:row>
      <xdr:rowOff>76200</xdr:rowOff>
    </xdr:to>
    <xdr:pic>
      <xdr:nvPicPr>
        <xdr:cNvPr id="36" name="Picture 360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24425" y="4086225"/>
          <a:ext cx="962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123825</xdr:rowOff>
    </xdr:from>
    <xdr:to>
      <xdr:col>5</xdr:col>
      <xdr:colOff>47625</xdr:colOff>
      <xdr:row>33</xdr:row>
      <xdr:rowOff>104775</xdr:rowOff>
    </xdr:to>
    <xdr:pic>
      <xdr:nvPicPr>
        <xdr:cNvPr id="37" name="Picture 361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9075" y="50196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35</xdr:row>
      <xdr:rowOff>123825</xdr:rowOff>
    </xdr:from>
    <xdr:to>
      <xdr:col>14</xdr:col>
      <xdr:colOff>219075</xdr:colOff>
      <xdr:row>39</xdr:row>
      <xdr:rowOff>47625</xdr:rowOff>
    </xdr:to>
    <xdr:pic>
      <xdr:nvPicPr>
        <xdr:cNvPr id="38" name="Picture 366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628900" y="60483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35</xdr:row>
      <xdr:rowOff>66675</xdr:rowOff>
    </xdr:from>
    <xdr:to>
      <xdr:col>26</xdr:col>
      <xdr:colOff>57150</xdr:colOff>
      <xdr:row>39</xdr:row>
      <xdr:rowOff>0</xdr:rowOff>
    </xdr:to>
    <xdr:pic>
      <xdr:nvPicPr>
        <xdr:cNvPr id="39" name="Picture 367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38725" y="599122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104775</xdr:rowOff>
    </xdr:from>
    <xdr:to>
      <xdr:col>4</xdr:col>
      <xdr:colOff>95250</xdr:colOff>
      <xdr:row>39</xdr:row>
      <xdr:rowOff>66675</xdr:rowOff>
    </xdr:to>
    <xdr:pic>
      <xdr:nvPicPr>
        <xdr:cNvPr id="40" name="Picture 368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00050" y="6029325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30</xdr:row>
      <xdr:rowOff>9525</xdr:rowOff>
    </xdr:from>
    <xdr:to>
      <xdr:col>16</xdr:col>
      <xdr:colOff>76200</xdr:colOff>
      <xdr:row>33</xdr:row>
      <xdr:rowOff>0</xdr:rowOff>
    </xdr:to>
    <xdr:pic>
      <xdr:nvPicPr>
        <xdr:cNvPr id="41" name="Picture 369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09850" y="5029200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41</xdr:row>
      <xdr:rowOff>76200</xdr:rowOff>
    </xdr:from>
    <xdr:to>
      <xdr:col>4</xdr:col>
      <xdr:colOff>104775</xdr:colOff>
      <xdr:row>44</xdr:row>
      <xdr:rowOff>152400</xdr:rowOff>
    </xdr:to>
    <xdr:pic>
      <xdr:nvPicPr>
        <xdr:cNvPr id="42" name="Picture 371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66700" y="708660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30</xdr:row>
      <xdr:rowOff>66675</xdr:rowOff>
    </xdr:from>
    <xdr:to>
      <xdr:col>27</xdr:col>
      <xdr:colOff>57150</xdr:colOff>
      <xdr:row>32</xdr:row>
      <xdr:rowOff>57150</xdr:rowOff>
    </xdr:to>
    <xdr:pic>
      <xdr:nvPicPr>
        <xdr:cNvPr id="43" name="Picture 375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924425" y="508635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104775</xdr:rowOff>
    </xdr:from>
    <xdr:to>
      <xdr:col>4</xdr:col>
      <xdr:colOff>47625</xdr:colOff>
      <xdr:row>51</xdr:row>
      <xdr:rowOff>47625</xdr:rowOff>
    </xdr:to>
    <xdr:pic>
      <xdr:nvPicPr>
        <xdr:cNvPr id="44" name="Picture 376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4800" y="82010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41</xdr:row>
      <xdr:rowOff>123825</xdr:rowOff>
    </xdr:from>
    <xdr:to>
      <xdr:col>15</xdr:col>
      <xdr:colOff>219075</xdr:colOff>
      <xdr:row>44</xdr:row>
      <xdr:rowOff>152400</xdr:rowOff>
    </xdr:to>
    <xdr:pic>
      <xdr:nvPicPr>
        <xdr:cNvPr id="45" name="Picture 377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24150" y="71342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41</xdr:row>
      <xdr:rowOff>85725</xdr:rowOff>
    </xdr:from>
    <xdr:to>
      <xdr:col>26</xdr:col>
      <xdr:colOff>85725</xdr:colOff>
      <xdr:row>45</xdr:row>
      <xdr:rowOff>47625</xdr:rowOff>
    </xdr:to>
    <xdr:pic>
      <xdr:nvPicPr>
        <xdr:cNvPr id="46" name="Picture 378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933950" y="7096125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47</xdr:row>
      <xdr:rowOff>133350</xdr:rowOff>
    </xdr:from>
    <xdr:to>
      <xdr:col>17</xdr:col>
      <xdr:colOff>190500</xdr:colOff>
      <xdr:row>51</xdr:row>
      <xdr:rowOff>0</xdr:rowOff>
    </xdr:to>
    <xdr:pic>
      <xdr:nvPicPr>
        <xdr:cNvPr id="47" name="Picture 383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667000" y="8229600"/>
          <a:ext cx="114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18</xdr:row>
      <xdr:rowOff>95250</xdr:rowOff>
    </xdr:from>
    <xdr:to>
      <xdr:col>27</xdr:col>
      <xdr:colOff>76200</xdr:colOff>
      <xdr:row>22</xdr:row>
      <xdr:rowOff>47625</xdr:rowOff>
    </xdr:to>
    <xdr:pic>
      <xdr:nvPicPr>
        <xdr:cNvPr id="48" name="Picture 387">
          <a:hlinkClick r:id="rId65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953000" y="3067050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6</xdr:row>
      <xdr:rowOff>190500</xdr:rowOff>
    </xdr:from>
    <xdr:to>
      <xdr:col>22</xdr:col>
      <xdr:colOff>9525</xdr:colOff>
      <xdr:row>9</xdr:row>
      <xdr:rowOff>28575</xdr:rowOff>
    </xdr:to>
    <xdr:pic>
      <xdr:nvPicPr>
        <xdr:cNvPr id="49" name="Picture 389">
          <a:hlinkClick r:id="rId68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810000" y="10287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9</xdr:row>
      <xdr:rowOff>9525</xdr:rowOff>
    </xdr:from>
    <xdr:to>
      <xdr:col>21</xdr:col>
      <xdr:colOff>57150</xdr:colOff>
      <xdr:row>11</xdr:row>
      <xdr:rowOff>171450</xdr:rowOff>
    </xdr:to>
    <xdr:pic>
      <xdr:nvPicPr>
        <xdr:cNvPr id="50" name="Picture 390">
          <a:hlinkClick r:id="rId71"/>
        </xdr:cNvPr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924300" y="15049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190500</xdr:rowOff>
    </xdr:from>
    <xdr:to>
      <xdr:col>4</xdr:col>
      <xdr:colOff>76200</xdr:colOff>
      <xdr:row>9</xdr:row>
      <xdr:rowOff>28575</xdr:rowOff>
    </xdr:to>
    <xdr:pic>
      <xdr:nvPicPr>
        <xdr:cNvPr id="51" name="Picture 393">
          <a:hlinkClick r:id="rId74"/>
        </xdr:cNvPr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38125" y="10287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209550</xdr:rowOff>
    </xdr:from>
    <xdr:to>
      <xdr:col>17</xdr:col>
      <xdr:colOff>9525</xdr:colOff>
      <xdr:row>27</xdr:row>
      <xdr:rowOff>19050</xdr:rowOff>
    </xdr:to>
    <xdr:pic>
      <xdr:nvPicPr>
        <xdr:cNvPr id="52" name="Picture 395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628900" y="415290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13</xdr:row>
      <xdr:rowOff>0</xdr:rowOff>
    </xdr:from>
    <xdr:to>
      <xdr:col>23</xdr:col>
      <xdr:colOff>104775</xdr:colOff>
      <xdr:row>15</xdr:row>
      <xdr:rowOff>171450</xdr:rowOff>
    </xdr:to>
    <xdr:pic>
      <xdr:nvPicPr>
        <xdr:cNvPr id="53" name="Picture 398">
          <a:hlinkClick r:id="rId80"/>
        </xdr:cNvPr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486275" y="216217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47625</xdr:rowOff>
    </xdr:from>
    <xdr:to>
      <xdr:col>5</xdr:col>
      <xdr:colOff>190500</xdr:colOff>
      <xdr:row>27</xdr:row>
      <xdr:rowOff>247650</xdr:rowOff>
    </xdr:to>
    <xdr:pic>
      <xdr:nvPicPr>
        <xdr:cNvPr id="54" name="Picture 406">
          <a:hlinkClick r:id="rId83"/>
        </xdr:cNvPr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80975" y="3990975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48</xdr:row>
      <xdr:rowOff>28575</xdr:rowOff>
    </xdr:from>
    <xdr:to>
      <xdr:col>27</xdr:col>
      <xdr:colOff>123825</xdr:colOff>
      <xdr:row>50</xdr:row>
      <xdr:rowOff>47625</xdr:rowOff>
    </xdr:to>
    <xdr:pic>
      <xdr:nvPicPr>
        <xdr:cNvPr id="55" name="Picture 408">
          <a:hlinkClick r:id="rId86"/>
        </xdr:cNvPr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00625" y="83058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Katalog\Katalog\Katalog\Objektivausschnitte\Objektivberechnung.xls" TargetMode="External" /><Relationship Id="rId2" Type="http://schemas.openxmlformats.org/officeDocument/2006/relationships/hyperlink" Target="..\Katalog\Katalog\Katalog\Objektivausschnitte\Objektivberechnung.xls" TargetMode="External" /><Relationship Id="rId3" Type="http://schemas.openxmlformats.org/officeDocument/2006/relationships/hyperlink" Target="DSR_3709P" TargetMode="External" /><Relationship Id="rId4" Type="http://schemas.openxmlformats.org/officeDocument/2006/relationships/hyperlink" Target="..\Katalog\Katalog\Datenbl&#65533;tter\01_Kameras\FarbKameras\Standard\G50IR_Serie.pdf" TargetMode="External" /><Relationship Id="rId5" Type="http://schemas.openxmlformats.org/officeDocument/2006/relationships/hyperlink" Target="..\Katalog\Katalog\Katalog\Objektivausschnitte\Objektivberechnung.xls" TargetMode="External" /><Relationship Id="rId6" Type="http://schemas.openxmlformats.org/officeDocument/2006/relationships/hyperlink" Target="..\Katalog\Katalog\Katalog\Objektivausschnitte\Objektivberechnung.xls" TargetMode="External" /><Relationship Id="rId7" Type="http://schemas.openxmlformats.org/officeDocument/2006/relationships/hyperlink" Target="DSR_3709P" TargetMode="External" /><Relationship Id="rId8" Type="http://schemas.openxmlformats.org/officeDocument/2006/relationships/hyperlink" Target="..\Katalog\Katalog\Datenbl&#65533;tter\01_Kameras\FarbKameras\Standard\G50IR_Serie.pdf" TargetMode="External" /><Relationship Id="rId9" Type="http://schemas.openxmlformats.org/officeDocument/2006/relationships/hyperlink" Target="..\Katalog\Katalog\Katalog\Objektivausschnitte\Objektivberechnung.xls" TargetMode="External" /><Relationship Id="rId10" Type="http://schemas.openxmlformats.org/officeDocument/2006/relationships/hyperlink" Target="..\Katalog\Katalog\Katalog\Objektivausschnitte\Objektivberechnung.xls" TargetMode="External" /><Relationship Id="rId11" Type="http://schemas.openxmlformats.org/officeDocument/2006/relationships/hyperlink" Target="DSR_3709P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2"/>
  <sheetViews>
    <sheetView showGridLines="0" tabSelected="1" zoomScaleSheetLayoutView="120" workbookViewId="0" topLeftCell="A1">
      <pane ySplit="3" topLeftCell="BM1283" activePane="bottomLeft" state="frozen"/>
      <selection pane="topLeft" activeCell="A2" sqref="A2"/>
      <selection pane="bottomLeft" activeCell="A1187" sqref="A1187:A1212"/>
    </sheetView>
  </sheetViews>
  <sheetFormatPr defaultColWidth="11.421875" defaultRowHeight="12.75"/>
  <cols>
    <col min="1" max="1" width="2.00390625" style="51" customWidth="1"/>
    <col min="2" max="2" width="17.421875" style="64" customWidth="1"/>
    <col min="3" max="3" width="7.421875" style="244" customWidth="1"/>
    <col min="4" max="4" width="8.421875" style="245" customWidth="1"/>
    <col min="5" max="5" width="0.13671875" style="55" hidden="1" customWidth="1"/>
    <col min="6" max="6" width="0.13671875" style="56" hidden="1" customWidth="1"/>
    <col min="7" max="7" width="0.13671875" style="57" hidden="1" customWidth="1"/>
    <col min="8" max="8" width="8.140625" style="55" hidden="1" customWidth="1"/>
    <col min="9" max="9" width="5.57421875" style="57" hidden="1" customWidth="1"/>
    <col min="10" max="10" width="36.00390625" style="124" customWidth="1"/>
    <col min="11" max="11" width="20.57421875" style="51" customWidth="1"/>
    <col min="12" max="16384" width="11.421875" style="51" customWidth="1"/>
  </cols>
  <sheetData>
    <row r="1" spans="2:11" ht="12" hidden="1">
      <c r="B1" s="52"/>
      <c r="C1" s="53"/>
      <c r="D1" s="54"/>
      <c r="J1" s="58" t="s">
        <v>378</v>
      </c>
      <c r="K1" s="59">
        <f>((100-K2+(100-K2)*C2%)-100)*-1</f>
        <v>9</v>
      </c>
    </row>
    <row r="2" spans="2:11" ht="0.75" customHeight="1" hidden="1">
      <c r="B2" s="60" t="s">
        <v>380</v>
      </c>
      <c r="C2" s="59">
        <v>30</v>
      </c>
      <c r="D2" s="54"/>
      <c r="J2" s="61" t="s">
        <v>378</v>
      </c>
      <c r="K2" s="59">
        <v>30</v>
      </c>
    </row>
    <row r="3" spans="2:11" ht="0.75" customHeight="1" hidden="1">
      <c r="B3" s="62"/>
      <c r="C3" s="59"/>
      <c r="D3" s="54"/>
      <c r="J3" s="58"/>
      <c r="K3" s="59">
        <v>0</v>
      </c>
    </row>
    <row r="4" spans="1:10" ht="5.25" customHeight="1" hidden="1">
      <c r="A4" s="433"/>
      <c r="C4" s="65"/>
      <c r="D4" s="66"/>
      <c r="H4" s="55" t="s">
        <v>1136</v>
      </c>
      <c r="I4" s="57" t="s">
        <v>1137</v>
      </c>
      <c r="J4" s="67" t="s">
        <v>1133</v>
      </c>
    </row>
    <row r="5" spans="1:11" s="76" customFormat="1" ht="18.75" customHeight="1">
      <c r="A5" s="433"/>
      <c r="B5" s="68" t="s">
        <v>548</v>
      </c>
      <c r="C5" s="69"/>
      <c r="D5" s="70"/>
      <c r="E5" s="71"/>
      <c r="F5" s="72"/>
      <c r="G5" s="73"/>
      <c r="H5" s="71"/>
      <c r="I5" s="73"/>
      <c r="J5" s="74"/>
      <c r="K5" s="75"/>
    </row>
    <row r="6" spans="1:11" s="85" customFormat="1" ht="14.25" customHeight="1">
      <c r="A6" s="433"/>
      <c r="B6" s="77" t="s">
        <v>156</v>
      </c>
      <c r="C6" s="78" t="s">
        <v>157</v>
      </c>
      <c r="D6" s="79"/>
      <c r="E6" s="80"/>
      <c r="F6" s="81"/>
      <c r="G6" s="82"/>
      <c r="H6" s="80"/>
      <c r="I6" s="82"/>
      <c r="J6" s="83" t="s">
        <v>158</v>
      </c>
      <c r="K6" s="84"/>
    </row>
    <row r="7" spans="1:10" ht="15" customHeight="1">
      <c r="A7" s="433"/>
      <c r="B7" s="86"/>
      <c r="C7" s="87"/>
      <c r="D7" s="88"/>
      <c r="J7" s="89"/>
    </row>
    <row r="8" spans="1:10" ht="11.25" customHeight="1">
      <c r="A8" s="433"/>
      <c r="B8" s="86" t="s">
        <v>177</v>
      </c>
      <c r="C8" s="87" t="s">
        <v>159</v>
      </c>
      <c r="D8" s="90">
        <f>E8-E8*$K$1%</f>
        <v>181.09</v>
      </c>
      <c r="E8" s="55">
        <v>199</v>
      </c>
      <c r="F8" s="91">
        <f>D8/E8</f>
        <v>0.91</v>
      </c>
      <c r="G8" s="57">
        <v>1</v>
      </c>
      <c r="H8" s="55">
        <v>199</v>
      </c>
      <c r="I8" s="90">
        <f>SUM(E8*0.7)</f>
        <v>139.29999999999998</v>
      </c>
      <c r="J8" s="89" t="s">
        <v>396</v>
      </c>
    </row>
    <row r="9" spans="1:10" ht="11.25" customHeight="1">
      <c r="A9" s="433"/>
      <c r="B9" s="92"/>
      <c r="C9" s="93"/>
      <c r="D9" s="94"/>
      <c r="F9" s="95"/>
      <c r="G9" s="96"/>
      <c r="I9" s="90" t="s">
        <v>1133</v>
      </c>
      <c r="J9" s="89" t="s">
        <v>1023</v>
      </c>
    </row>
    <row r="10" spans="1:10" ht="11.25" customHeight="1">
      <c r="A10" s="433"/>
      <c r="C10" s="97"/>
      <c r="D10" s="98"/>
      <c r="F10" s="95"/>
      <c r="G10" s="96"/>
      <c r="I10" s="90" t="s">
        <v>1133</v>
      </c>
      <c r="J10" s="89" t="s">
        <v>179</v>
      </c>
    </row>
    <row r="11" spans="1:10" ht="11.25" customHeight="1">
      <c r="A11" s="433"/>
      <c r="C11" s="97"/>
      <c r="D11" s="98"/>
      <c r="F11" s="95"/>
      <c r="G11" s="96"/>
      <c r="I11" s="90" t="s">
        <v>1133</v>
      </c>
      <c r="J11" s="89" t="s">
        <v>187</v>
      </c>
    </row>
    <row r="12" spans="1:10" ht="11.25" customHeight="1">
      <c r="A12" s="433"/>
      <c r="C12" s="87"/>
      <c r="D12" s="88"/>
      <c r="I12" s="90" t="s">
        <v>1133</v>
      </c>
      <c r="J12" s="89" t="s">
        <v>160</v>
      </c>
    </row>
    <row r="13" spans="1:10" ht="11.25" customHeight="1">
      <c r="A13" s="433"/>
      <c r="C13" s="87"/>
      <c r="D13" s="88"/>
      <c r="I13" s="90" t="s">
        <v>1133</v>
      </c>
      <c r="J13" s="67" t="s">
        <v>178</v>
      </c>
    </row>
    <row r="14" spans="1:11" ht="11.25" customHeight="1">
      <c r="A14" s="433"/>
      <c r="B14" s="99"/>
      <c r="C14" s="87"/>
      <c r="D14" s="88"/>
      <c r="I14" s="90" t="s">
        <v>1133</v>
      </c>
      <c r="J14" s="89"/>
      <c r="K14" s="100"/>
    </row>
    <row r="15" spans="1:10" ht="11.25" customHeight="1">
      <c r="A15" s="433"/>
      <c r="B15" s="86" t="s">
        <v>180</v>
      </c>
      <c r="C15" s="87" t="s">
        <v>159</v>
      </c>
      <c r="D15" s="90">
        <f>E15-E15*$K$1%</f>
        <v>220.22</v>
      </c>
      <c r="E15" s="55">
        <v>242</v>
      </c>
      <c r="F15" s="91">
        <f>D15/E15</f>
        <v>0.91</v>
      </c>
      <c r="G15" s="57">
        <v>1</v>
      </c>
      <c r="H15" s="55">
        <v>242</v>
      </c>
      <c r="I15" s="90">
        <f>SUM(E15*0.7)</f>
        <v>169.39999999999998</v>
      </c>
      <c r="J15" s="101" t="s">
        <v>461</v>
      </c>
    </row>
    <row r="16" spans="1:10" ht="11.25" customHeight="1">
      <c r="A16" s="433"/>
      <c r="B16" s="102"/>
      <c r="C16" s="93"/>
      <c r="D16" s="94"/>
      <c r="F16" s="95"/>
      <c r="G16" s="96"/>
      <c r="I16" s="90" t="s">
        <v>1133</v>
      </c>
      <c r="J16" s="89" t="s">
        <v>993</v>
      </c>
    </row>
    <row r="17" spans="1:10" ht="11.25" customHeight="1">
      <c r="A17" s="433"/>
      <c r="B17" s="102"/>
      <c r="C17" s="87"/>
      <c r="D17" s="88"/>
      <c r="I17" s="90" t="s">
        <v>1133</v>
      </c>
      <c r="J17" s="89" t="s">
        <v>588</v>
      </c>
    </row>
    <row r="18" spans="1:10" ht="13.5" customHeight="1">
      <c r="A18" s="433"/>
      <c r="B18" s="99"/>
      <c r="C18" s="87"/>
      <c r="D18" s="88"/>
      <c r="I18" s="90" t="s">
        <v>1133</v>
      </c>
      <c r="J18" s="89"/>
    </row>
    <row r="19" spans="1:10" ht="11.25" customHeight="1">
      <c r="A19" s="433"/>
      <c r="B19" s="86" t="s">
        <v>524</v>
      </c>
      <c r="C19" s="87" t="s">
        <v>159</v>
      </c>
      <c r="D19" s="90">
        <f>E19-E19*$K$1%</f>
        <v>317.59</v>
      </c>
      <c r="E19" s="55">
        <v>349</v>
      </c>
      <c r="F19" s="91">
        <f>D19/E19</f>
        <v>0.9099999999999999</v>
      </c>
      <c r="G19" s="57">
        <v>1</v>
      </c>
      <c r="H19" s="55">
        <v>349</v>
      </c>
      <c r="I19" s="90">
        <f>SUM(E19*0.7)</f>
        <v>244.29999999999998</v>
      </c>
      <c r="J19" s="101" t="s">
        <v>186</v>
      </c>
    </row>
    <row r="20" spans="1:10" ht="11.25" customHeight="1">
      <c r="A20" s="433"/>
      <c r="B20" s="102"/>
      <c r="C20" s="93"/>
      <c r="D20" s="94"/>
      <c r="F20" s="95"/>
      <c r="G20" s="96"/>
      <c r="I20" s="90" t="s">
        <v>1133</v>
      </c>
      <c r="J20" s="89" t="s">
        <v>525</v>
      </c>
    </row>
    <row r="21" spans="1:11" ht="11.25" customHeight="1">
      <c r="A21" s="433"/>
      <c r="B21" s="102"/>
      <c r="C21" s="87"/>
      <c r="D21" s="88"/>
      <c r="I21" s="90" t="s">
        <v>1133</v>
      </c>
      <c r="J21" s="89" t="s">
        <v>526</v>
      </c>
      <c r="K21" s="100"/>
    </row>
    <row r="22" spans="1:10" ht="11.25" customHeight="1">
      <c r="A22" s="433"/>
      <c r="B22" s="99"/>
      <c r="C22" s="87"/>
      <c r="D22" s="88"/>
      <c r="I22" s="90" t="s">
        <v>1133</v>
      </c>
      <c r="J22" s="89" t="s">
        <v>547</v>
      </c>
    </row>
    <row r="23" spans="1:11" ht="8.25" customHeight="1">
      <c r="A23" s="433"/>
      <c r="B23" s="103"/>
      <c r="C23" s="104"/>
      <c r="D23" s="105"/>
      <c r="E23" s="106"/>
      <c r="F23" s="107"/>
      <c r="G23" s="108"/>
      <c r="H23" s="106"/>
      <c r="I23" s="90" t="s">
        <v>1133</v>
      </c>
      <c r="J23" s="109"/>
      <c r="K23" s="110"/>
    </row>
    <row r="24" spans="1:11" ht="17.25" customHeight="1">
      <c r="A24" s="433"/>
      <c r="B24" s="86"/>
      <c r="C24" s="65"/>
      <c r="D24" s="66"/>
      <c r="I24" s="90" t="s">
        <v>1133</v>
      </c>
      <c r="J24" s="89"/>
      <c r="K24" s="111"/>
    </row>
    <row r="25" spans="1:11" s="76" customFormat="1" ht="19.5" customHeight="1">
      <c r="A25" s="433"/>
      <c r="B25" s="68" t="s">
        <v>218</v>
      </c>
      <c r="C25" s="69"/>
      <c r="D25" s="70"/>
      <c r="E25" s="71"/>
      <c r="F25" s="72"/>
      <c r="G25" s="73"/>
      <c r="H25" s="71"/>
      <c r="I25" s="90" t="s">
        <v>1133</v>
      </c>
      <c r="J25" s="74"/>
      <c r="K25" s="112"/>
    </row>
    <row r="26" spans="1:10" ht="14.25" customHeight="1">
      <c r="A26" s="433"/>
      <c r="B26" s="86"/>
      <c r="C26" s="87"/>
      <c r="D26" s="88"/>
      <c r="I26" s="90" t="s">
        <v>1133</v>
      </c>
      <c r="J26" s="89"/>
    </row>
    <row r="27" spans="1:10" ht="11.25" customHeight="1">
      <c r="A27" s="433"/>
      <c r="B27" s="86" t="s">
        <v>210</v>
      </c>
      <c r="C27" s="87" t="s">
        <v>159</v>
      </c>
      <c r="D27" s="90">
        <f>E27-E27*$K$1%</f>
        <v>259.35</v>
      </c>
      <c r="E27" s="55">
        <v>285</v>
      </c>
      <c r="F27" s="91">
        <f>D27/E27</f>
        <v>0.91</v>
      </c>
      <c r="G27" s="57">
        <v>1</v>
      </c>
      <c r="H27" s="55">
        <v>285</v>
      </c>
      <c r="I27" s="90">
        <f>SUM(E27*0.7)</f>
        <v>199.5</v>
      </c>
      <c r="J27" s="89" t="s">
        <v>211</v>
      </c>
    </row>
    <row r="28" spans="1:10" ht="11.25" customHeight="1">
      <c r="A28" s="433"/>
      <c r="B28" s="86"/>
      <c r="C28" s="87"/>
      <c r="D28" s="88"/>
      <c r="I28" s="90" t="s">
        <v>1133</v>
      </c>
      <c r="J28" s="113" t="s">
        <v>1024</v>
      </c>
    </row>
    <row r="29" spans="1:10" ht="12" customHeight="1">
      <c r="A29" s="433"/>
      <c r="B29" s="86"/>
      <c r="C29" s="87"/>
      <c r="D29" s="88"/>
      <c r="I29" s="90" t="s">
        <v>1133</v>
      </c>
      <c r="J29" s="113" t="s">
        <v>212</v>
      </c>
    </row>
    <row r="30" spans="1:10" ht="11.25" customHeight="1">
      <c r="A30" s="433"/>
      <c r="B30" s="86"/>
      <c r="C30" s="87"/>
      <c r="D30" s="88"/>
      <c r="I30" s="90" t="s">
        <v>1133</v>
      </c>
      <c r="J30" s="113" t="s">
        <v>213</v>
      </c>
    </row>
    <row r="31" spans="1:10" ht="11.25" customHeight="1">
      <c r="A31" s="433"/>
      <c r="B31" s="86"/>
      <c r="C31" s="87"/>
      <c r="D31" s="88"/>
      <c r="I31" s="90" t="s">
        <v>1133</v>
      </c>
      <c r="J31" s="67" t="s">
        <v>214</v>
      </c>
    </row>
    <row r="32" spans="1:10" ht="11.25" customHeight="1">
      <c r="A32" s="433"/>
      <c r="B32" s="99"/>
      <c r="C32" s="87"/>
      <c r="D32" s="88"/>
      <c r="I32" s="90" t="s">
        <v>1133</v>
      </c>
      <c r="J32" s="89"/>
    </row>
    <row r="33" spans="1:10" ht="11.25" customHeight="1">
      <c r="A33" s="433"/>
      <c r="B33" s="86" t="s">
        <v>216</v>
      </c>
      <c r="C33" s="87" t="s">
        <v>159</v>
      </c>
      <c r="D33" s="90">
        <f>E33-E33*$K$1%</f>
        <v>311.22</v>
      </c>
      <c r="E33" s="55">
        <v>342</v>
      </c>
      <c r="F33" s="91">
        <f>D33/E33</f>
        <v>0.91</v>
      </c>
      <c r="G33" s="57">
        <v>1</v>
      </c>
      <c r="H33" s="55">
        <v>342</v>
      </c>
      <c r="I33" s="90">
        <f>SUM(E33*0.7)</f>
        <v>239.39999999999998</v>
      </c>
      <c r="J33" s="101" t="s">
        <v>283</v>
      </c>
    </row>
    <row r="34" spans="1:10" ht="11.25" customHeight="1">
      <c r="A34" s="433"/>
      <c r="B34" s="102"/>
      <c r="C34" s="93"/>
      <c r="D34" s="94"/>
      <c r="F34" s="95"/>
      <c r="G34" s="96"/>
      <c r="I34" s="90" t="s">
        <v>1133</v>
      </c>
      <c r="J34" s="89" t="s">
        <v>215</v>
      </c>
    </row>
    <row r="35" spans="1:10" ht="11.25" customHeight="1">
      <c r="A35" s="433"/>
      <c r="B35" s="102"/>
      <c r="C35" s="87"/>
      <c r="D35" s="88"/>
      <c r="I35" s="90" t="s">
        <v>1133</v>
      </c>
      <c r="J35" s="114" t="s">
        <v>217</v>
      </c>
    </row>
    <row r="36" spans="1:11" ht="12.75" customHeight="1">
      <c r="A36" s="433"/>
      <c r="B36" s="103"/>
      <c r="C36" s="104"/>
      <c r="D36" s="105"/>
      <c r="E36" s="106"/>
      <c r="F36" s="107"/>
      <c r="G36" s="108"/>
      <c r="H36" s="106"/>
      <c r="I36" s="90" t="s">
        <v>1133</v>
      </c>
      <c r="J36" s="109"/>
      <c r="K36" s="110"/>
    </row>
    <row r="37" spans="1:11" ht="16.5" customHeight="1">
      <c r="A37" s="63"/>
      <c r="B37" s="86"/>
      <c r="C37" s="65"/>
      <c r="D37" s="66"/>
      <c r="I37" s="90" t="s">
        <v>1133</v>
      </c>
      <c r="J37" s="89"/>
      <c r="K37" s="111"/>
    </row>
    <row r="38" spans="1:11" s="76" customFormat="1" ht="19.5" customHeight="1">
      <c r="A38" s="63"/>
      <c r="B38" s="68" t="s">
        <v>1354</v>
      </c>
      <c r="C38" s="69"/>
      <c r="D38" s="70"/>
      <c r="E38" s="71"/>
      <c r="F38" s="72"/>
      <c r="G38" s="73"/>
      <c r="H38" s="71"/>
      <c r="I38" s="90" t="s">
        <v>1133</v>
      </c>
      <c r="J38" s="74"/>
      <c r="K38" s="112"/>
    </row>
    <row r="39" spans="1:10" ht="14.25" customHeight="1">
      <c r="A39" s="63"/>
      <c r="B39" s="86"/>
      <c r="C39" s="87"/>
      <c r="D39" s="88"/>
      <c r="I39" s="90" t="s">
        <v>1133</v>
      </c>
      <c r="J39" s="89"/>
    </row>
    <row r="40" spans="1:10" ht="11.25" customHeight="1">
      <c r="A40" s="63"/>
      <c r="B40" s="86" t="s">
        <v>418</v>
      </c>
      <c r="C40" s="87" t="s">
        <v>159</v>
      </c>
      <c r="D40" s="90">
        <f>E40-E40*$K$1%</f>
        <v>363.09000000000003</v>
      </c>
      <c r="E40" s="55">
        <v>399</v>
      </c>
      <c r="F40" s="91">
        <f>D40/E40</f>
        <v>0.91</v>
      </c>
      <c r="G40" s="57">
        <v>1</v>
      </c>
      <c r="H40" s="55">
        <v>399</v>
      </c>
      <c r="I40" s="90">
        <f>SUM(E40*0.7)</f>
        <v>279.29999999999995</v>
      </c>
      <c r="J40" s="89" t="s">
        <v>419</v>
      </c>
    </row>
    <row r="41" spans="1:10" ht="11.25" customHeight="1">
      <c r="A41" s="63"/>
      <c r="B41" s="86"/>
      <c r="C41" s="87"/>
      <c r="D41" s="88"/>
      <c r="I41" s="90" t="s">
        <v>1133</v>
      </c>
      <c r="J41" s="89" t="s">
        <v>420</v>
      </c>
    </row>
    <row r="42" spans="1:10" ht="11.25" customHeight="1">
      <c r="A42" s="63"/>
      <c r="B42" s="86"/>
      <c r="C42" s="87"/>
      <c r="D42" s="88"/>
      <c r="I42" s="90" t="s">
        <v>1133</v>
      </c>
      <c r="J42" s="89" t="s">
        <v>432</v>
      </c>
    </row>
    <row r="43" spans="1:10" ht="11.25" customHeight="1">
      <c r="A43" s="63"/>
      <c r="B43" s="86"/>
      <c r="C43" s="87"/>
      <c r="D43" s="88"/>
      <c r="I43" s="90" t="s">
        <v>1133</v>
      </c>
      <c r="J43" s="89" t="s">
        <v>433</v>
      </c>
    </row>
    <row r="44" spans="1:10" ht="11.25" customHeight="1">
      <c r="A44" s="63"/>
      <c r="B44" s="86"/>
      <c r="C44" s="87"/>
      <c r="D44" s="88"/>
      <c r="I44" s="90" t="s">
        <v>1133</v>
      </c>
      <c r="J44" s="89" t="s">
        <v>434</v>
      </c>
    </row>
    <row r="45" spans="1:11" ht="12" customHeight="1">
      <c r="A45" s="63"/>
      <c r="B45" s="86"/>
      <c r="C45" s="87"/>
      <c r="D45" s="88"/>
      <c r="I45" s="90" t="s">
        <v>1133</v>
      </c>
      <c r="J45" s="89" t="s">
        <v>435</v>
      </c>
      <c r="K45" s="115"/>
    </row>
    <row r="46" spans="1:10" ht="11.25" customHeight="1">
      <c r="A46" s="63"/>
      <c r="B46" s="86"/>
      <c r="C46" s="87"/>
      <c r="D46" s="88"/>
      <c r="I46" s="90" t="s">
        <v>1133</v>
      </c>
      <c r="J46" s="89" t="s">
        <v>436</v>
      </c>
    </row>
    <row r="47" spans="1:10" ht="11.25" customHeight="1">
      <c r="A47" s="63"/>
      <c r="B47" s="99"/>
      <c r="C47" s="87"/>
      <c r="D47" s="88"/>
      <c r="I47" s="90" t="s">
        <v>1133</v>
      </c>
      <c r="J47" s="89"/>
    </row>
    <row r="48" spans="1:10" ht="11.25" customHeight="1">
      <c r="A48" s="63"/>
      <c r="B48" s="86" t="s">
        <v>437</v>
      </c>
      <c r="C48" s="87" t="s">
        <v>159</v>
      </c>
      <c r="D48" s="90">
        <f>E48-E48*$K$1%</f>
        <v>417.69</v>
      </c>
      <c r="E48" s="55">
        <v>459</v>
      </c>
      <c r="F48" s="91">
        <f>D48/E48</f>
        <v>0.91</v>
      </c>
      <c r="G48" s="57">
        <v>1</v>
      </c>
      <c r="H48" s="55">
        <v>459</v>
      </c>
      <c r="I48" s="90">
        <f>SUM(E48*0.7)</f>
        <v>321.29999999999995</v>
      </c>
      <c r="J48" s="101" t="s">
        <v>460</v>
      </c>
    </row>
    <row r="49" spans="1:10" ht="11.25" customHeight="1">
      <c r="A49" s="63"/>
      <c r="B49" s="102"/>
      <c r="C49" s="93"/>
      <c r="D49" s="94"/>
      <c r="F49" s="95"/>
      <c r="G49" s="96"/>
      <c r="I49" s="90" t="s">
        <v>1133</v>
      </c>
      <c r="J49" s="89" t="s">
        <v>1355</v>
      </c>
    </row>
    <row r="50" spans="1:10" ht="11.25" customHeight="1">
      <c r="A50" s="63"/>
      <c r="B50" s="102"/>
      <c r="C50" s="87"/>
      <c r="D50" s="88"/>
      <c r="I50" s="90" t="s">
        <v>1133</v>
      </c>
      <c r="J50" s="114" t="s">
        <v>1359</v>
      </c>
    </row>
    <row r="51" spans="1:11" ht="12.75" customHeight="1">
      <c r="A51" s="63"/>
      <c r="B51" s="103"/>
      <c r="C51" s="104"/>
      <c r="D51" s="105"/>
      <c r="E51" s="106"/>
      <c r="F51" s="107"/>
      <c r="G51" s="108"/>
      <c r="H51" s="106"/>
      <c r="I51" s="90" t="s">
        <v>1133</v>
      </c>
      <c r="J51" s="109"/>
      <c r="K51" s="110"/>
    </row>
    <row r="52" spans="1:11" ht="15" customHeight="1">
      <c r="A52" s="63"/>
      <c r="B52" s="86"/>
      <c r="C52" s="65"/>
      <c r="D52" s="66"/>
      <c r="I52" s="90" t="s">
        <v>1133</v>
      </c>
      <c r="J52" s="89"/>
      <c r="K52" s="111"/>
    </row>
    <row r="53" spans="1:11" s="76" customFormat="1" ht="19.5" customHeight="1">
      <c r="A53" s="63"/>
      <c r="B53" s="68" t="s">
        <v>1343</v>
      </c>
      <c r="C53" s="69"/>
      <c r="D53" s="70"/>
      <c r="E53" s="71"/>
      <c r="F53" s="72"/>
      <c r="G53" s="73"/>
      <c r="H53" s="71"/>
      <c r="I53" s="90" t="s">
        <v>1133</v>
      </c>
      <c r="J53" s="74"/>
      <c r="K53" s="112"/>
    </row>
    <row r="54" spans="1:10" ht="11.25">
      <c r="A54" s="63"/>
      <c r="B54" s="86"/>
      <c r="C54" s="87"/>
      <c r="D54" s="88"/>
      <c r="I54" s="90" t="s">
        <v>1133</v>
      </c>
      <c r="J54" s="89"/>
    </row>
    <row r="55" spans="1:10" ht="11.25" customHeight="1">
      <c r="A55" s="63"/>
      <c r="B55" s="86" t="s">
        <v>1344</v>
      </c>
      <c r="C55" s="87" t="s">
        <v>159</v>
      </c>
      <c r="D55" s="90">
        <f>E55-E55*$K$1%</f>
        <v>116.3253</v>
      </c>
      <c r="E55" s="116">
        <v>127.83</v>
      </c>
      <c r="F55" s="91">
        <f>D55/E55</f>
        <v>0.91</v>
      </c>
      <c r="G55" s="57">
        <v>1</v>
      </c>
      <c r="H55" s="117">
        <v>99</v>
      </c>
      <c r="I55" s="117">
        <v>99</v>
      </c>
      <c r="J55" s="101" t="s">
        <v>1345</v>
      </c>
    </row>
    <row r="56" spans="1:10" ht="12" customHeight="1">
      <c r="A56" s="63"/>
      <c r="B56" s="86"/>
      <c r="C56" s="118"/>
      <c r="D56" s="119"/>
      <c r="I56" s="90" t="s">
        <v>1133</v>
      </c>
      <c r="J56" s="89" t="s">
        <v>521</v>
      </c>
    </row>
    <row r="57" spans="1:10" ht="11.25" customHeight="1">
      <c r="A57" s="63"/>
      <c r="B57" s="86"/>
      <c r="C57" s="87"/>
      <c r="D57" s="88"/>
      <c r="I57" s="90" t="s">
        <v>1133</v>
      </c>
      <c r="J57" s="89" t="s">
        <v>522</v>
      </c>
    </row>
    <row r="58" spans="1:10" ht="11.25" customHeight="1">
      <c r="A58" s="63"/>
      <c r="B58" s="86"/>
      <c r="C58" s="87"/>
      <c r="D58" s="88"/>
      <c r="I58" s="90" t="s">
        <v>1133</v>
      </c>
      <c r="J58" s="89" t="s">
        <v>523</v>
      </c>
    </row>
    <row r="59" spans="1:10" ht="2.25" customHeight="1">
      <c r="A59" s="63"/>
      <c r="B59" s="99"/>
      <c r="C59" s="87"/>
      <c r="D59" s="88"/>
      <c r="I59" s="90" t="s">
        <v>1133</v>
      </c>
      <c r="J59" s="89"/>
    </row>
    <row r="60" spans="1:10" ht="11.25" customHeight="1">
      <c r="A60" s="63"/>
      <c r="B60" s="99"/>
      <c r="C60" s="87"/>
      <c r="D60" s="88"/>
      <c r="I60" s="90" t="s">
        <v>1133</v>
      </c>
      <c r="J60" s="114" t="s">
        <v>1346</v>
      </c>
    </row>
    <row r="61" spans="1:10" ht="3" customHeight="1">
      <c r="A61" s="63"/>
      <c r="B61" s="99"/>
      <c r="C61" s="87"/>
      <c r="D61" s="88"/>
      <c r="I61" s="90" t="s">
        <v>1133</v>
      </c>
      <c r="J61" s="101"/>
    </row>
    <row r="62" spans="1:10" ht="11.25" customHeight="1">
      <c r="A62" s="63"/>
      <c r="B62" s="99"/>
      <c r="C62" s="87"/>
      <c r="D62" s="88"/>
      <c r="I62" s="90" t="s">
        <v>1133</v>
      </c>
      <c r="J62" s="114" t="s">
        <v>1347</v>
      </c>
    </row>
    <row r="63" spans="1:10" ht="13.5" customHeight="1">
      <c r="A63" s="63"/>
      <c r="B63" s="99"/>
      <c r="C63" s="87"/>
      <c r="D63" s="88"/>
      <c r="I63" s="90" t="s">
        <v>1133</v>
      </c>
      <c r="J63" s="101" t="s">
        <v>1133</v>
      </c>
    </row>
    <row r="64" spans="1:11" ht="5.25" customHeight="1">
      <c r="A64" s="63"/>
      <c r="B64" s="103"/>
      <c r="C64" s="104"/>
      <c r="D64" s="105"/>
      <c r="E64" s="106"/>
      <c r="F64" s="107"/>
      <c r="G64" s="108"/>
      <c r="H64" s="106"/>
      <c r="I64" s="90" t="s">
        <v>1133</v>
      </c>
      <c r="J64" s="120"/>
      <c r="K64" s="110"/>
    </row>
    <row r="65" spans="1:10" ht="3" customHeight="1">
      <c r="A65" s="63"/>
      <c r="B65" s="99"/>
      <c r="C65" s="65"/>
      <c r="D65" s="66"/>
      <c r="I65" s="90" t="s">
        <v>1133</v>
      </c>
      <c r="J65" s="89"/>
    </row>
    <row r="66" spans="1:11" ht="20.25" customHeight="1">
      <c r="A66" s="433"/>
      <c r="B66" s="121"/>
      <c r="C66" s="65"/>
      <c r="D66" s="66"/>
      <c r="I66" s="90" t="s">
        <v>1133</v>
      </c>
      <c r="J66" s="122"/>
      <c r="K66" s="123"/>
    </row>
    <row r="67" spans="1:11" s="76" customFormat="1" ht="16.5" customHeight="1">
      <c r="A67" s="433"/>
      <c r="B67" s="68" t="s">
        <v>1348</v>
      </c>
      <c r="C67" s="69"/>
      <c r="D67" s="70"/>
      <c r="E67" s="71"/>
      <c r="F67" s="72"/>
      <c r="G67" s="73"/>
      <c r="H67" s="71"/>
      <c r="I67" s="90" t="s">
        <v>1133</v>
      </c>
      <c r="J67" s="74"/>
      <c r="K67" s="112"/>
    </row>
    <row r="68" spans="1:9" ht="10.5" customHeight="1">
      <c r="A68" s="433"/>
      <c r="C68" s="87"/>
      <c r="D68" s="88"/>
      <c r="I68" s="90" t="s">
        <v>1133</v>
      </c>
    </row>
    <row r="69" spans="1:11" ht="12">
      <c r="A69" s="433"/>
      <c r="B69" s="86" t="s">
        <v>879</v>
      </c>
      <c r="C69" s="87" t="s">
        <v>159</v>
      </c>
      <c r="D69" s="90">
        <f>E69-E69*$K$1%</f>
        <v>220.22</v>
      </c>
      <c r="E69" s="55">
        <v>242</v>
      </c>
      <c r="F69" s="91">
        <f>D69/E69</f>
        <v>0.91</v>
      </c>
      <c r="G69" s="57">
        <v>2</v>
      </c>
      <c r="H69" s="55">
        <v>242</v>
      </c>
      <c r="I69" s="90">
        <f>SUM(E69*0.7)</f>
        <v>169.39999999999998</v>
      </c>
      <c r="J69" s="89" t="s">
        <v>438</v>
      </c>
      <c r="K69" s="125"/>
    </row>
    <row r="70" spans="1:10" ht="11.25">
      <c r="A70" s="433"/>
      <c r="B70" s="126"/>
      <c r="C70" s="87"/>
      <c r="D70" s="88"/>
      <c r="I70" s="90" t="s">
        <v>1133</v>
      </c>
      <c r="J70" s="113" t="s">
        <v>1285</v>
      </c>
    </row>
    <row r="71" spans="1:10" ht="11.25">
      <c r="A71" s="433"/>
      <c r="B71" s="99"/>
      <c r="C71" s="87"/>
      <c r="D71" s="88"/>
      <c r="I71" s="90" t="s">
        <v>1133</v>
      </c>
      <c r="J71" s="113" t="s">
        <v>877</v>
      </c>
    </row>
    <row r="72" spans="1:10" ht="11.25">
      <c r="A72" s="433"/>
      <c r="B72" s="99"/>
      <c r="C72" s="87"/>
      <c r="D72" s="88"/>
      <c r="I72" s="90" t="s">
        <v>1133</v>
      </c>
      <c r="J72" s="113" t="s">
        <v>878</v>
      </c>
    </row>
    <row r="73" spans="1:10" ht="12.75" customHeight="1">
      <c r="A73" s="433"/>
      <c r="B73" s="99"/>
      <c r="C73" s="87"/>
      <c r="D73" s="88"/>
      <c r="I73" s="90" t="s">
        <v>1133</v>
      </c>
      <c r="J73" s="113"/>
    </row>
    <row r="74" spans="1:10" ht="11.25">
      <c r="A74" s="433"/>
      <c r="B74" s="86" t="s">
        <v>1286</v>
      </c>
      <c r="C74" s="87" t="s">
        <v>159</v>
      </c>
      <c r="D74" s="90">
        <f>E74-E74*$K$1%</f>
        <v>259.35</v>
      </c>
      <c r="E74" s="55">
        <v>285</v>
      </c>
      <c r="F74" s="91">
        <f>D74/E74</f>
        <v>0.91</v>
      </c>
      <c r="G74" s="57">
        <v>2</v>
      </c>
      <c r="H74" s="55">
        <v>285</v>
      </c>
      <c r="I74" s="90">
        <f>SUM(E74*0.7)</f>
        <v>199.5</v>
      </c>
      <c r="J74" s="101" t="s">
        <v>283</v>
      </c>
    </row>
    <row r="75" spans="1:11" ht="11.25">
      <c r="A75" s="433"/>
      <c r="B75" s="102"/>
      <c r="C75" s="93"/>
      <c r="D75" s="94"/>
      <c r="I75" s="90" t="s">
        <v>1133</v>
      </c>
      <c r="J75" s="89" t="s">
        <v>1360</v>
      </c>
      <c r="K75" s="127" t="s">
        <v>1288</v>
      </c>
    </row>
    <row r="76" spans="1:10" ht="11.25">
      <c r="A76" s="433"/>
      <c r="B76" s="102"/>
      <c r="C76" s="87"/>
      <c r="D76" s="88"/>
      <c r="I76" s="90" t="s">
        <v>1133</v>
      </c>
      <c r="J76" s="114" t="s">
        <v>1361</v>
      </c>
    </row>
    <row r="77" spans="1:11" ht="9" customHeight="1">
      <c r="A77" s="433"/>
      <c r="B77" s="128"/>
      <c r="C77" s="104"/>
      <c r="D77" s="105"/>
      <c r="E77" s="106"/>
      <c r="F77" s="107"/>
      <c r="G77" s="108"/>
      <c r="H77" s="106"/>
      <c r="I77" s="90" t="s">
        <v>1133</v>
      </c>
      <c r="J77" s="109"/>
      <c r="K77" s="110"/>
    </row>
    <row r="78" spans="1:9" ht="10.5" customHeight="1">
      <c r="A78" s="433"/>
      <c r="C78" s="87"/>
      <c r="D78" s="88"/>
      <c r="I78" s="90" t="s">
        <v>1133</v>
      </c>
    </row>
    <row r="79" spans="1:11" ht="12">
      <c r="A79" s="433"/>
      <c r="B79" s="86" t="s">
        <v>196</v>
      </c>
      <c r="C79" s="87" t="s">
        <v>159</v>
      </c>
      <c r="D79" s="90">
        <f>E79-E79*$K$1%</f>
        <v>335.79</v>
      </c>
      <c r="E79" s="55">
        <v>369</v>
      </c>
      <c r="F79" s="91">
        <f>D79/E79</f>
        <v>0.91</v>
      </c>
      <c r="G79" s="57">
        <v>2</v>
      </c>
      <c r="H79" s="55">
        <v>369</v>
      </c>
      <c r="I79" s="90">
        <f>SUM(E79*0.7)</f>
        <v>258.3</v>
      </c>
      <c r="J79" s="89" t="s">
        <v>1287</v>
      </c>
      <c r="K79" s="125"/>
    </row>
    <row r="80" spans="1:10" ht="11.25">
      <c r="A80" s="433"/>
      <c r="B80" s="126"/>
      <c r="C80" s="87"/>
      <c r="D80" s="88"/>
      <c r="I80" s="90" t="s">
        <v>1133</v>
      </c>
      <c r="J80" s="113" t="s">
        <v>198</v>
      </c>
    </row>
    <row r="81" spans="1:10" ht="11.25">
      <c r="A81" s="433"/>
      <c r="B81" s="99"/>
      <c r="C81" s="87"/>
      <c r="D81" s="88"/>
      <c r="I81" s="90" t="s">
        <v>1133</v>
      </c>
      <c r="J81" s="113" t="s">
        <v>199</v>
      </c>
    </row>
    <row r="82" spans="1:10" ht="11.25">
      <c r="A82" s="433"/>
      <c r="B82" s="99"/>
      <c r="C82" s="87"/>
      <c r="D82" s="88"/>
      <c r="I82" s="90" t="s">
        <v>1133</v>
      </c>
      <c r="J82" s="113" t="s">
        <v>200</v>
      </c>
    </row>
    <row r="83" spans="1:10" ht="11.25">
      <c r="A83" s="433"/>
      <c r="B83" s="99"/>
      <c r="C83" s="87"/>
      <c r="D83" s="88"/>
      <c r="I83" s="90" t="s">
        <v>1133</v>
      </c>
      <c r="J83" s="113" t="s">
        <v>201</v>
      </c>
    </row>
    <row r="84" spans="1:10" ht="11.25">
      <c r="A84" s="433"/>
      <c r="B84" s="99"/>
      <c r="C84" s="87"/>
      <c r="D84" s="88"/>
      <c r="I84" s="90" t="s">
        <v>1133</v>
      </c>
      <c r="J84" s="89" t="s">
        <v>202</v>
      </c>
    </row>
    <row r="85" spans="1:11" ht="8.25" customHeight="1">
      <c r="A85" s="433"/>
      <c r="B85" s="103"/>
      <c r="C85" s="104"/>
      <c r="D85" s="105"/>
      <c r="E85" s="106"/>
      <c r="F85" s="107"/>
      <c r="G85" s="108"/>
      <c r="H85" s="106"/>
      <c r="I85" s="90" t="s">
        <v>1133</v>
      </c>
      <c r="J85" s="109"/>
      <c r="K85" s="110"/>
    </row>
    <row r="86" spans="1:9" ht="10.5" customHeight="1">
      <c r="A86" s="63"/>
      <c r="C86" s="87"/>
      <c r="D86" s="88"/>
      <c r="I86" s="90" t="s">
        <v>1133</v>
      </c>
    </row>
    <row r="87" spans="1:11" ht="12">
      <c r="A87" s="63"/>
      <c r="B87" s="86" t="s">
        <v>1266</v>
      </c>
      <c r="C87" s="87" t="s">
        <v>159</v>
      </c>
      <c r="D87" s="90">
        <f>E87-E87*$K$1%</f>
        <v>317.59</v>
      </c>
      <c r="E87" s="55">
        <v>349</v>
      </c>
      <c r="F87" s="91">
        <f>D87/E87</f>
        <v>0.9099999999999999</v>
      </c>
      <c r="G87" s="57">
        <v>2</v>
      </c>
      <c r="H87" s="55">
        <v>349</v>
      </c>
      <c r="I87" s="90">
        <f>SUM(E87*0.7)</f>
        <v>244.29999999999998</v>
      </c>
      <c r="J87" s="89" t="s">
        <v>1267</v>
      </c>
      <c r="K87" s="125"/>
    </row>
    <row r="88" spans="1:10" ht="11.25">
      <c r="A88" s="63"/>
      <c r="B88" s="126"/>
      <c r="C88" s="87"/>
      <c r="D88" s="88"/>
      <c r="I88" s="90" t="s">
        <v>1133</v>
      </c>
      <c r="J88" s="113" t="s">
        <v>1268</v>
      </c>
    </row>
    <row r="89" spans="1:10" ht="11.25">
      <c r="A89" s="63"/>
      <c r="B89" s="99"/>
      <c r="C89" s="87"/>
      <c r="D89" s="88"/>
      <c r="I89" s="90" t="s">
        <v>1133</v>
      </c>
      <c r="J89" s="113" t="s">
        <v>1270</v>
      </c>
    </row>
    <row r="90" spans="1:10" ht="11.25">
      <c r="A90" s="63"/>
      <c r="B90" s="99"/>
      <c r="C90" s="87"/>
      <c r="D90" s="88"/>
      <c r="I90" s="90" t="s">
        <v>1133</v>
      </c>
      <c r="J90" s="113" t="s">
        <v>1271</v>
      </c>
    </row>
    <row r="91" spans="1:10" ht="11.25">
      <c r="A91" s="63"/>
      <c r="B91" s="99"/>
      <c r="C91" s="87"/>
      <c r="D91" s="88"/>
      <c r="I91" s="90" t="s">
        <v>1133</v>
      </c>
      <c r="J91" s="86" t="s">
        <v>1269</v>
      </c>
    </row>
    <row r="92" spans="1:11" ht="11.25">
      <c r="A92" s="63"/>
      <c r="B92" s="103"/>
      <c r="C92" s="104"/>
      <c r="D92" s="105"/>
      <c r="E92" s="106"/>
      <c r="F92" s="107"/>
      <c r="G92" s="108"/>
      <c r="H92" s="106"/>
      <c r="I92" s="90" t="s">
        <v>1133</v>
      </c>
      <c r="J92" s="109"/>
      <c r="K92" s="110"/>
    </row>
    <row r="93" spans="1:10" ht="27" customHeight="1">
      <c r="A93" s="433"/>
      <c r="B93" s="99"/>
      <c r="C93" s="65"/>
      <c r="D93" s="66"/>
      <c r="I93" s="90" t="s">
        <v>1133</v>
      </c>
      <c r="J93" s="89"/>
    </row>
    <row r="94" spans="1:11" s="76" customFormat="1" ht="19.5" customHeight="1">
      <c r="A94" s="439"/>
      <c r="B94" s="68" t="s">
        <v>549</v>
      </c>
      <c r="C94" s="69"/>
      <c r="D94" s="70"/>
      <c r="E94" s="71"/>
      <c r="F94" s="72"/>
      <c r="G94" s="73"/>
      <c r="H94" s="71"/>
      <c r="I94" s="90" t="s">
        <v>1133</v>
      </c>
      <c r="J94" s="74"/>
      <c r="K94" s="130"/>
    </row>
    <row r="95" spans="1:11" s="85" customFormat="1" ht="14.25" customHeight="1">
      <c r="A95" s="439"/>
      <c r="B95" s="77" t="s">
        <v>156</v>
      </c>
      <c r="C95" s="78" t="s">
        <v>157</v>
      </c>
      <c r="D95" s="79"/>
      <c r="E95" s="80"/>
      <c r="F95" s="81"/>
      <c r="G95" s="82"/>
      <c r="H95" s="80"/>
      <c r="I95" s="90" t="s">
        <v>1133</v>
      </c>
      <c r="J95" s="83" t="s">
        <v>158</v>
      </c>
      <c r="K95" s="84"/>
    </row>
    <row r="96" spans="1:9" ht="15" customHeight="1">
      <c r="A96" s="439"/>
      <c r="C96" s="87"/>
      <c r="D96" s="88"/>
      <c r="I96" s="90" t="s">
        <v>1133</v>
      </c>
    </row>
    <row r="97" spans="1:10" ht="11.25" customHeight="1">
      <c r="A97" s="439"/>
      <c r="B97" s="86" t="s">
        <v>608</v>
      </c>
      <c r="C97" s="87" t="s">
        <v>159</v>
      </c>
      <c r="D97" s="90">
        <f>E97-E97*$K$1%</f>
        <v>144.69</v>
      </c>
      <c r="E97" s="55">
        <v>159</v>
      </c>
      <c r="F97" s="91">
        <f>D97/E97</f>
        <v>0.91</v>
      </c>
      <c r="G97" s="57">
        <v>3</v>
      </c>
      <c r="H97" s="55">
        <v>159</v>
      </c>
      <c r="I97" s="90">
        <f>SUM(E97*0.7)</f>
        <v>111.3</v>
      </c>
      <c r="J97" s="89" t="s">
        <v>535</v>
      </c>
    </row>
    <row r="98" spans="1:10" ht="11.25">
      <c r="A98" s="439"/>
      <c r="B98" s="102" t="s">
        <v>545</v>
      </c>
      <c r="C98" s="93"/>
      <c r="D98" s="94"/>
      <c r="F98" s="95"/>
      <c r="G98" s="96"/>
      <c r="I98" s="90" t="s">
        <v>1133</v>
      </c>
      <c r="J98" s="89" t="s">
        <v>233</v>
      </c>
    </row>
    <row r="99" spans="1:10" ht="11.25">
      <c r="A99" s="439"/>
      <c r="B99" s="102" t="s">
        <v>540</v>
      </c>
      <c r="C99" s="87"/>
      <c r="D99" s="88"/>
      <c r="I99" s="90" t="s">
        <v>1133</v>
      </c>
      <c r="J99" s="89" t="s">
        <v>536</v>
      </c>
    </row>
    <row r="100" spans="1:10" ht="11.25">
      <c r="A100" s="439"/>
      <c r="B100" s="99"/>
      <c r="C100" s="87"/>
      <c r="D100" s="88"/>
      <c r="I100" s="90" t="s">
        <v>1133</v>
      </c>
      <c r="J100" s="89" t="s">
        <v>160</v>
      </c>
    </row>
    <row r="101" spans="1:10" ht="11.25">
      <c r="A101" s="439"/>
      <c r="B101" s="99"/>
      <c r="C101" s="87"/>
      <c r="D101" s="88"/>
      <c r="I101" s="90" t="s">
        <v>1133</v>
      </c>
      <c r="J101" s="89"/>
    </row>
    <row r="102" spans="1:10" ht="11.25" customHeight="1">
      <c r="A102" s="439"/>
      <c r="B102" s="86" t="s">
        <v>282</v>
      </c>
      <c r="C102" s="87" t="s">
        <v>159</v>
      </c>
      <c r="D102" s="90">
        <f>E102-E102*$K$1%</f>
        <v>177.45</v>
      </c>
      <c r="E102" s="55">
        <v>195</v>
      </c>
      <c r="F102" s="91">
        <f>D102/E102</f>
        <v>0.9099999999999999</v>
      </c>
      <c r="G102" s="57">
        <v>3</v>
      </c>
      <c r="H102" s="55">
        <v>195</v>
      </c>
      <c r="I102" s="90">
        <f>SUM(E102*0.7)</f>
        <v>136.5</v>
      </c>
      <c r="J102" s="101" t="s">
        <v>283</v>
      </c>
    </row>
    <row r="103" spans="1:10" ht="11.25">
      <c r="A103" s="439"/>
      <c r="B103" s="102" t="s">
        <v>545</v>
      </c>
      <c r="C103" s="93"/>
      <c r="D103" s="94"/>
      <c r="F103" s="95"/>
      <c r="G103" s="96"/>
      <c r="I103" s="90" t="s">
        <v>1133</v>
      </c>
      <c r="J103" s="89" t="s">
        <v>459</v>
      </c>
    </row>
    <row r="104" spans="1:10" ht="11.25">
      <c r="A104" s="439"/>
      <c r="B104" s="102" t="s">
        <v>540</v>
      </c>
      <c r="C104" s="87"/>
      <c r="D104" s="88"/>
      <c r="I104" s="90" t="s">
        <v>1133</v>
      </c>
      <c r="J104" s="89" t="s">
        <v>458</v>
      </c>
    </row>
    <row r="105" spans="1:11" ht="12.75" customHeight="1">
      <c r="A105" s="439"/>
      <c r="B105" s="103"/>
      <c r="C105" s="104"/>
      <c r="D105" s="105"/>
      <c r="E105" s="106"/>
      <c r="F105" s="107"/>
      <c r="G105" s="108"/>
      <c r="H105" s="106"/>
      <c r="I105" s="90" t="s">
        <v>1133</v>
      </c>
      <c r="J105" s="109"/>
      <c r="K105" s="110"/>
    </row>
    <row r="106" spans="1:9" ht="14.25" customHeight="1">
      <c r="A106" s="439"/>
      <c r="C106" s="87"/>
      <c r="D106" s="88"/>
      <c r="I106" s="90" t="s">
        <v>1133</v>
      </c>
    </row>
    <row r="107" spans="1:10" ht="11.25" customHeight="1">
      <c r="A107" s="439"/>
      <c r="B107" s="86" t="s">
        <v>541</v>
      </c>
      <c r="C107" s="87" t="s">
        <v>159</v>
      </c>
      <c r="D107" s="90">
        <f>E107-E107*$K$1%</f>
        <v>161.07</v>
      </c>
      <c r="E107" s="55">
        <v>177</v>
      </c>
      <c r="F107" s="91">
        <f>D107/E107</f>
        <v>0.9099999999999999</v>
      </c>
      <c r="G107" s="57">
        <v>3</v>
      </c>
      <c r="H107" s="55">
        <v>177</v>
      </c>
      <c r="I107" s="90">
        <f>SUM(E107*0.7)</f>
        <v>123.89999999999999</v>
      </c>
      <c r="J107" s="89" t="s">
        <v>543</v>
      </c>
    </row>
    <row r="108" spans="1:10" ht="11.25">
      <c r="A108" s="439"/>
      <c r="B108" s="102" t="s">
        <v>545</v>
      </c>
      <c r="C108" s="93"/>
      <c r="D108" s="94"/>
      <c r="F108" s="95"/>
      <c r="G108" s="96"/>
      <c r="I108" s="90" t="s">
        <v>1133</v>
      </c>
      <c r="J108" s="89" t="s">
        <v>393</v>
      </c>
    </row>
    <row r="109" spans="1:10" ht="11.25" customHeight="1">
      <c r="A109" s="439"/>
      <c r="B109" s="102" t="s">
        <v>540</v>
      </c>
      <c r="C109" s="449"/>
      <c r="D109" s="449"/>
      <c r="I109" s="90" t="s">
        <v>1133</v>
      </c>
      <c r="J109" s="89" t="s">
        <v>392</v>
      </c>
    </row>
    <row r="110" spans="1:10" ht="11.25">
      <c r="A110" s="439"/>
      <c r="B110" s="99"/>
      <c r="C110" s="87"/>
      <c r="D110" s="88"/>
      <c r="I110" s="90" t="s">
        <v>1133</v>
      </c>
      <c r="J110" s="89" t="s">
        <v>160</v>
      </c>
    </row>
    <row r="111" spans="1:10" ht="11.25">
      <c r="A111" s="439"/>
      <c r="B111" s="99"/>
      <c r="C111" s="87"/>
      <c r="D111" s="88"/>
      <c r="I111" s="90" t="s">
        <v>1133</v>
      </c>
      <c r="J111" s="89"/>
    </row>
    <row r="112" spans="1:10" ht="11.25" customHeight="1">
      <c r="A112" s="439"/>
      <c r="B112" s="86" t="s">
        <v>542</v>
      </c>
      <c r="C112" s="87" t="s">
        <v>159</v>
      </c>
      <c r="D112" s="90">
        <f>E112-E112*$K$1%</f>
        <v>207.48</v>
      </c>
      <c r="E112" s="55">
        <v>228</v>
      </c>
      <c r="F112" s="91">
        <f>D112/E112</f>
        <v>0.9099999999999999</v>
      </c>
      <c r="G112" s="57">
        <v>3</v>
      </c>
      <c r="H112" s="55">
        <v>228</v>
      </c>
      <c r="I112" s="90">
        <f>SUM(E112*0.7)</f>
        <v>159.6</v>
      </c>
      <c r="J112" s="101" t="s">
        <v>283</v>
      </c>
    </row>
    <row r="113" spans="1:10" ht="11.25">
      <c r="A113" s="439"/>
      <c r="B113" s="102" t="s">
        <v>545</v>
      </c>
      <c r="C113" s="93"/>
      <c r="D113" s="94"/>
      <c r="F113" s="95"/>
      <c r="G113" s="96"/>
      <c r="I113" s="90" t="s">
        <v>1133</v>
      </c>
      <c r="J113" s="89" t="s">
        <v>1182</v>
      </c>
    </row>
    <row r="114" spans="1:10" ht="11.25">
      <c r="A114" s="439"/>
      <c r="B114" s="102" t="s">
        <v>540</v>
      </c>
      <c r="C114" s="87"/>
      <c r="D114" s="88"/>
      <c r="I114" s="90" t="s">
        <v>1133</v>
      </c>
      <c r="J114" s="89" t="s">
        <v>1183</v>
      </c>
    </row>
    <row r="115" spans="1:10" ht="11.25">
      <c r="A115" s="439"/>
      <c r="B115" s="99"/>
      <c r="C115" s="87"/>
      <c r="D115" s="88"/>
      <c r="I115" s="90" t="s">
        <v>1133</v>
      </c>
      <c r="J115" s="89" t="s">
        <v>1192</v>
      </c>
    </row>
    <row r="116" spans="1:11" ht="15" customHeight="1">
      <c r="A116" s="439"/>
      <c r="B116" s="103"/>
      <c r="C116" s="104"/>
      <c r="D116" s="105"/>
      <c r="E116" s="106"/>
      <c r="F116" s="107"/>
      <c r="G116" s="108"/>
      <c r="H116" s="106"/>
      <c r="I116" s="90" t="s">
        <v>1133</v>
      </c>
      <c r="J116" s="109"/>
      <c r="K116" s="110"/>
    </row>
    <row r="117" spans="1:9" ht="15" customHeight="1">
      <c r="A117" s="439"/>
      <c r="C117" s="87"/>
      <c r="D117" s="88"/>
      <c r="I117" s="90" t="s">
        <v>1133</v>
      </c>
    </row>
    <row r="118" spans="1:10" ht="11.25" customHeight="1">
      <c r="A118" s="439"/>
      <c r="B118" s="86" t="s">
        <v>604</v>
      </c>
      <c r="C118" s="87" t="s">
        <v>159</v>
      </c>
      <c r="D118" s="90">
        <f>E118-E118*$K$1%</f>
        <v>242.97</v>
      </c>
      <c r="E118" s="55">
        <v>267</v>
      </c>
      <c r="F118" s="91">
        <f>D118/E118</f>
        <v>0.91</v>
      </c>
      <c r="G118" s="57">
        <v>3</v>
      </c>
      <c r="H118" s="55">
        <v>267</v>
      </c>
      <c r="I118" s="90">
        <f>SUM(E118*0.7)</f>
        <v>186.89999999999998</v>
      </c>
      <c r="J118" s="89" t="s">
        <v>197</v>
      </c>
    </row>
    <row r="119" spans="1:10" ht="11.25">
      <c r="A119" s="439"/>
      <c r="B119" s="102" t="s">
        <v>545</v>
      </c>
      <c r="C119" s="93"/>
      <c r="D119" s="94"/>
      <c r="F119" s="95"/>
      <c r="G119" s="96"/>
      <c r="I119" s="90" t="s">
        <v>1133</v>
      </c>
      <c r="J119" s="67" t="s">
        <v>607</v>
      </c>
    </row>
    <row r="120" spans="1:10" ht="11.25">
      <c r="A120" s="439"/>
      <c r="B120" s="102" t="s">
        <v>540</v>
      </c>
      <c r="C120" s="87"/>
      <c r="D120" s="88"/>
      <c r="I120" s="90" t="s">
        <v>1133</v>
      </c>
      <c r="J120" s="89" t="s">
        <v>291</v>
      </c>
    </row>
    <row r="121" spans="1:10" ht="11.25">
      <c r="A121" s="439"/>
      <c r="B121" s="99"/>
      <c r="C121" s="87"/>
      <c r="D121" s="88"/>
      <c r="I121" s="90" t="s">
        <v>1133</v>
      </c>
      <c r="J121" s="89" t="s">
        <v>292</v>
      </c>
    </row>
    <row r="122" spans="1:10" ht="11.25">
      <c r="A122" s="439"/>
      <c r="B122" s="99"/>
      <c r="C122" s="87"/>
      <c r="D122" s="88"/>
      <c r="I122" s="90" t="s">
        <v>1133</v>
      </c>
      <c r="J122" s="89"/>
    </row>
    <row r="123" spans="1:11" ht="11.25">
      <c r="A123" s="439"/>
      <c r="B123" s="86" t="s">
        <v>605</v>
      </c>
      <c r="C123" s="87" t="s">
        <v>159</v>
      </c>
      <c r="D123" s="90">
        <f>E123-E123*$K$1%</f>
        <v>294.84</v>
      </c>
      <c r="E123" s="55">
        <v>324</v>
      </c>
      <c r="F123" s="91">
        <f>D123/E123</f>
        <v>0.9099999999999999</v>
      </c>
      <c r="G123" s="57">
        <v>3</v>
      </c>
      <c r="H123" s="55">
        <v>324</v>
      </c>
      <c r="I123" s="90">
        <f>SUM(E123*0.7)</f>
        <v>226.79999999999998</v>
      </c>
      <c r="J123" s="101" t="s">
        <v>461</v>
      </c>
      <c r="K123" s="102" t="s">
        <v>545</v>
      </c>
    </row>
    <row r="124" spans="1:11" ht="11.25">
      <c r="A124" s="439"/>
      <c r="B124" s="102" t="s">
        <v>545</v>
      </c>
      <c r="C124" s="93"/>
      <c r="D124" s="94"/>
      <c r="I124" s="90" t="s">
        <v>1133</v>
      </c>
      <c r="J124" s="89" t="s">
        <v>1362</v>
      </c>
      <c r="K124" s="102" t="s">
        <v>540</v>
      </c>
    </row>
    <row r="125" spans="1:10" ht="11.25">
      <c r="A125" s="439"/>
      <c r="B125" s="102" t="s">
        <v>540</v>
      </c>
      <c r="C125" s="87"/>
      <c r="D125" s="88"/>
      <c r="I125" s="90" t="s">
        <v>1133</v>
      </c>
      <c r="J125" s="114" t="s">
        <v>606</v>
      </c>
    </row>
    <row r="126" spans="1:11" ht="12.75" customHeight="1">
      <c r="A126" s="439"/>
      <c r="B126" s="103"/>
      <c r="C126" s="104"/>
      <c r="D126" s="105"/>
      <c r="E126" s="106"/>
      <c r="F126" s="107"/>
      <c r="G126" s="108"/>
      <c r="H126" s="106"/>
      <c r="I126" s="90" t="s">
        <v>1133</v>
      </c>
      <c r="J126" s="109"/>
      <c r="K126" s="110"/>
    </row>
    <row r="127" spans="2:11" ht="4.5" customHeight="1">
      <c r="B127" s="131"/>
      <c r="C127" s="132"/>
      <c r="D127" s="133"/>
      <c r="E127" s="134"/>
      <c r="F127" s="135"/>
      <c r="G127" s="136"/>
      <c r="H127" s="134"/>
      <c r="I127" s="90" t="s">
        <v>1133</v>
      </c>
      <c r="J127" s="137"/>
      <c r="K127" s="138"/>
    </row>
    <row r="128" spans="1:10" ht="18.75" customHeight="1">
      <c r="A128" s="441"/>
      <c r="B128" s="121"/>
      <c r="C128" s="65"/>
      <c r="D128" s="66"/>
      <c r="I128" s="90" t="s">
        <v>1133</v>
      </c>
      <c r="J128" s="89"/>
    </row>
    <row r="129" spans="1:11" s="76" customFormat="1" ht="19.5" customHeight="1">
      <c r="A129" s="441"/>
      <c r="B129" s="68" t="s">
        <v>502</v>
      </c>
      <c r="C129" s="69"/>
      <c r="D129" s="70"/>
      <c r="E129" s="71"/>
      <c r="F129" s="72"/>
      <c r="G129" s="73"/>
      <c r="H129" s="71"/>
      <c r="I129" s="90" t="s">
        <v>1133</v>
      </c>
      <c r="J129" s="74"/>
      <c r="K129" s="112"/>
    </row>
    <row r="130" spans="1:10" s="85" customFormat="1" ht="11.25">
      <c r="A130" s="441"/>
      <c r="C130" s="140"/>
      <c r="D130" s="141"/>
      <c r="E130" s="142"/>
      <c r="F130" s="143"/>
      <c r="G130" s="144"/>
      <c r="H130" s="142"/>
      <c r="I130" s="90" t="s">
        <v>1133</v>
      </c>
      <c r="J130" s="145"/>
    </row>
    <row r="131" spans="1:10" ht="11.25">
      <c r="A131" s="441"/>
      <c r="B131" s="86" t="s">
        <v>897</v>
      </c>
      <c r="C131" s="87" t="s">
        <v>159</v>
      </c>
      <c r="D131" s="90">
        <f>E131-E131*$K$1%</f>
        <v>99.19</v>
      </c>
      <c r="E131" s="55">
        <v>109</v>
      </c>
      <c r="F131" s="91">
        <f>D131/E131</f>
        <v>0.91</v>
      </c>
      <c r="G131" s="57">
        <v>4</v>
      </c>
      <c r="H131" s="55">
        <v>109</v>
      </c>
      <c r="I131" s="90">
        <f>SUM(E131*0.7)</f>
        <v>76.3</v>
      </c>
      <c r="J131" s="146" t="s">
        <v>1091</v>
      </c>
    </row>
    <row r="132" spans="1:10" ht="11.25">
      <c r="A132" s="441"/>
      <c r="B132" s="147"/>
      <c r="C132" s="87"/>
      <c r="D132" s="88"/>
      <c r="I132" s="90" t="s">
        <v>1133</v>
      </c>
      <c r="J132" s="89" t="s">
        <v>503</v>
      </c>
    </row>
    <row r="133" spans="1:10" ht="11.25">
      <c r="A133" s="441"/>
      <c r="C133" s="442"/>
      <c r="D133" s="442"/>
      <c r="I133" s="90" t="s">
        <v>1133</v>
      </c>
      <c r="J133" s="89" t="s">
        <v>941</v>
      </c>
    </row>
    <row r="134" spans="1:10" ht="11.25">
      <c r="A134" s="441"/>
      <c r="C134" s="87"/>
      <c r="D134" s="88"/>
      <c r="I134" s="90" t="s">
        <v>1133</v>
      </c>
      <c r="J134" s="89" t="s">
        <v>942</v>
      </c>
    </row>
    <row r="135" spans="1:10" ht="7.5" customHeight="1">
      <c r="A135" s="441"/>
      <c r="C135" s="87"/>
      <c r="D135" s="88"/>
      <c r="I135" s="90" t="s">
        <v>1133</v>
      </c>
      <c r="J135" s="89"/>
    </row>
    <row r="136" spans="1:11" ht="11.25">
      <c r="A136" s="441"/>
      <c r="B136" s="86" t="s">
        <v>1090</v>
      </c>
      <c r="C136" s="87" t="s">
        <v>159</v>
      </c>
      <c r="D136" s="90">
        <f>E136-E136*$K$1%</f>
        <v>126.49</v>
      </c>
      <c r="E136" s="55">
        <v>139</v>
      </c>
      <c r="F136" s="91">
        <f>D136/E136</f>
        <v>0.9099999999999999</v>
      </c>
      <c r="G136" s="57">
        <v>4</v>
      </c>
      <c r="H136" s="55">
        <v>139</v>
      </c>
      <c r="I136" s="90">
        <f>SUM(E136*0.7)</f>
        <v>97.3</v>
      </c>
      <c r="J136" s="89" t="s">
        <v>1190</v>
      </c>
      <c r="K136" s="148" t="s">
        <v>903</v>
      </c>
    </row>
    <row r="137" spans="1:11" ht="11.25">
      <c r="A137" s="441"/>
      <c r="B137" s="147"/>
      <c r="C137" s="87"/>
      <c r="D137" s="88"/>
      <c r="I137" s="90" t="s">
        <v>1133</v>
      </c>
      <c r="J137" s="89" t="s">
        <v>1191</v>
      </c>
      <c r="K137" s="148" t="s">
        <v>943</v>
      </c>
    </row>
    <row r="138" spans="1:11" ht="8.25" customHeight="1">
      <c r="A138" s="441"/>
      <c r="B138" s="149"/>
      <c r="C138" s="104"/>
      <c r="D138" s="105"/>
      <c r="F138" s="107"/>
      <c r="G138" s="108"/>
      <c r="I138" s="90" t="s">
        <v>1133</v>
      </c>
      <c r="J138" s="150"/>
      <c r="K138" s="151"/>
    </row>
    <row r="139" spans="1:11" ht="15" customHeight="1">
      <c r="A139" s="441"/>
      <c r="B139" s="152"/>
      <c r="C139" s="87"/>
      <c r="D139" s="88"/>
      <c r="I139" s="90" t="s">
        <v>1133</v>
      </c>
      <c r="J139" s="122"/>
      <c r="K139" s="123"/>
    </row>
    <row r="140" spans="1:11" ht="11.25" customHeight="1">
      <c r="A140" s="441"/>
      <c r="B140" s="152" t="s">
        <v>1208</v>
      </c>
      <c r="C140" s="87" t="s">
        <v>159</v>
      </c>
      <c r="D140" s="90">
        <f>E140-E140*$K$1%</f>
        <v>122.85</v>
      </c>
      <c r="E140" s="55">
        <v>135</v>
      </c>
      <c r="F140" s="91">
        <f>D140/E140</f>
        <v>0.9099999999999999</v>
      </c>
      <c r="G140" s="57">
        <v>4</v>
      </c>
      <c r="H140" s="55">
        <v>135</v>
      </c>
      <c r="I140" s="90">
        <f>SUM(E140*0.7)</f>
        <v>94.5</v>
      </c>
      <c r="J140" s="122" t="s">
        <v>1209</v>
      </c>
      <c r="K140" s="123"/>
    </row>
    <row r="141" spans="1:11" ht="12" customHeight="1">
      <c r="A141" s="441"/>
      <c r="B141" s="152"/>
      <c r="C141" s="118"/>
      <c r="D141" s="119"/>
      <c r="I141" s="90" t="s">
        <v>1133</v>
      </c>
      <c r="J141" s="122" t="s">
        <v>1210</v>
      </c>
      <c r="K141" s="123"/>
    </row>
    <row r="142" spans="1:11" ht="11.25" customHeight="1">
      <c r="A142" s="441"/>
      <c r="B142" s="152"/>
      <c r="C142" s="87"/>
      <c r="D142" s="88"/>
      <c r="I142" s="90" t="s">
        <v>1133</v>
      </c>
      <c r="J142" s="122" t="s">
        <v>1211</v>
      </c>
      <c r="K142" s="123"/>
    </row>
    <row r="143" spans="1:11" ht="11.25" customHeight="1">
      <c r="A143" s="441"/>
      <c r="B143" s="152"/>
      <c r="C143" s="87"/>
      <c r="D143" s="88"/>
      <c r="I143" s="90" t="s">
        <v>1133</v>
      </c>
      <c r="J143" s="122" t="s">
        <v>160</v>
      </c>
      <c r="K143" s="123"/>
    </row>
    <row r="144" spans="1:11" ht="12.75" customHeight="1">
      <c r="A144" s="441"/>
      <c r="B144" s="121"/>
      <c r="C144" s="87"/>
      <c r="D144" s="88"/>
      <c r="I144" s="90" t="s">
        <v>1133</v>
      </c>
      <c r="J144" s="122"/>
      <c r="K144" s="153"/>
    </row>
    <row r="145" spans="1:11" ht="11.25" customHeight="1">
      <c r="A145" s="441"/>
      <c r="B145" s="152" t="s">
        <v>1212</v>
      </c>
      <c r="C145" s="87" t="s">
        <v>159</v>
      </c>
      <c r="D145" s="90">
        <f>E145-E145*$K$1%</f>
        <v>153.79</v>
      </c>
      <c r="E145" s="55">
        <v>169</v>
      </c>
      <c r="F145" s="91">
        <f>D145/E145</f>
        <v>0.9099999999999999</v>
      </c>
      <c r="G145" s="57">
        <v>4</v>
      </c>
      <c r="H145" s="55">
        <v>169</v>
      </c>
      <c r="I145" s="90">
        <f>SUM(E145*0.7)</f>
        <v>118.3</v>
      </c>
      <c r="J145" s="154" t="s">
        <v>1213</v>
      </c>
      <c r="K145" s="123"/>
    </row>
    <row r="146" spans="1:11" ht="11.25" customHeight="1">
      <c r="A146" s="441"/>
      <c r="B146" s="155"/>
      <c r="C146" s="93"/>
      <c r="D146" s="94"/>
      <c r="F146" s="95"/>
      <c r="G146" s="96"/>
      <c r="I146" s="90" t="s">
        <v>1133</v>
      </c>
      <c r="J146" s="89" t="s">
        <v>1214</v>
      </c>
      <c r="K146" s="123"/>
    </row>
    <row r="147" spans="1:11" ht="11.25" customHeight="1">
      <c r="A147" s="441"/>
      <c r="B147" s="155"/>
      <c r="C147" s="87"/>
      <c r="D147" s="88"/>
      <c r="I147" s="90" t="s">
        <v>1133</v>
      </c>
      <c r="J147" s="89" t="s">
        <v>588</v>
      </c>
      <c r="K147" s="123"/>
    </row>
    <row r="148" spans="1:11" ht="11.25" customHeight="1">
      <c r="A148" s="441"/>
      <c r="B148" s="156"/>
      <c r="C148" s="104"/>
      <c r="D148" s="105"/>
      <c r="E148" s="106"/>
      <c r="F148" s="107"/>
      <c r="G148" s="108"/>
      <c r="H148" s="106"/>
      <c r="I148" s="90" t="s">
        <v>1133</v>
      </c>
      <c r="J148" s="157"/>
      <c r="K148" s="158"/>
    </row>
    <row r="149" spans="1:10" ht="16.5" customHeight="1">
      <c r="A149" s="441"/>
      <c r="B149" s="86"/>
      <c r="C149" s="87"/>
      <c r="D149" s="88"/>
      <c r="I149" s="90" t="s">
        <v>1133</v>
      </c>
      <c r="J149" s="89"/>
    </row>
    <row r="150" spans="1:10" ht="11.25" customHeight="1">
      <c r="A150" s="441"/>
      <c r="B150" s="86" t="s">
        <v>583</v>
      </c>
      <c r="C150" s="87" t="s">
        <v>159</v>
      </c>
      <c r="D150" s="90">
        <f>E150-E150*$K$1%</f>
        <v>116.48</v>
      </c>
      <c r="E150" s="55">
        <v>128</v>
      </c>
      <c r="F150" s="91">
        <f>D150/E150</f>
        <v>0.91</v>
      </c>
      <c r="G150" s="57">
        <v>8</v>
      </c>
      <c r="H150" s="55">
        <v>128</v>
      </c>
      <c r="I150" s="90">
        <f>SUM(E150*0.7)</f>
        <v>89.6</v>
      </c>
      <c r="J150" s="89" t="s">
        <v>584</v>
      </c>
    </row>
    <row r="151" spans="1:10" ht="12" customHeight="1">
      <c r="A151" s="441"/>
      <c r="B151" s="86"/>
      <c r="C151" s="118"/>
      <c r="D151" s="119"/>
      <c r="I151" s="90" t="s">
        <v>1133</v>
      </c>
      <c r="J151" s="89" t="s">
        <v>501</v>
      </c>
    </row>
    <row r="152" spans="1:10" ht="11.25" customHeight="1">
      <c r="A152" s="441"/>
      <c r="B152" s="86"/>
      <c r="C152" s="87"/>
      <c r="D152" s="88"/>
      <c r="I152" s="90" t="s">
        <v>1133</v>
      </c>
      <c r="J152" s="89" t="s">
        <v>585</v>
      </c>
    </row>
    <row r="153" spans="1:10" ht="11.25" customHeight="1">
      <c r="A153" s="441"/>
      <c r="B153" s="86"/>
      <c r="C153" s="87"/>
      <c r="D153" s="88"/>
      <c r="I153" s="90" t="s">
        <v>1133</v>
      </c>
      <c r="J153" s="89" t="s">
        <v>160</v>
      </c>
    </row>
    <row r="154" spans="1:11" ht="8.25" customHeight="1">
      <c r="A154" s="441"/>
      <c r="B154" s="99"/>
      <c r="C154" s="87"/>
      <c r="D154" s="88"/>
      <c r="I154" s="90" t="s">
        <v>1133</v>
      </c>
      <c r="J154" s="89"/>
      <c r="K154" s="100"/>
    </row>
    <row r="155" spans="1:10" ht="11.25" customHeight="1">
      <c r="A155" s="441"/>
      <c r="B155" s="86" t="s">
        <v>586</v>
      </c>
      <c r="C155" s="87" t="s">
        <v>159</v>
      </c>
      <c r="D155" s="90">
        <f>E155-E155*$K$1%</f>
        <v>152.88</v>
      </c>
      <c r="E155" s="55">
        <v>168</v>
      </c>
      <c r="F155" s="91">
        <f>D155/E155</f>
        <v>0.9099999999999999</v>
      </c>
      <c r="G155" s="57">
        <v>8</v>
      </c>
      <c r="H155" s="55">
        <v>168</v>
      </c>
      <c r="I155" s="90">
        <f>SUM(E155*0.7)</f>
        <v>117.6</v>
      </c>
      <c r="J155" s="101" t="s">
        <v>461</v>
      </c>
    </row>
    <row r="156" spans="1:10" ht="11.25" customHeight="1">
      <c r="A156" s="441"/>
      <c r="B156" s="102"/>
      <c r="C156" s="93"/>
      <c r="D156" s="94"/>
      <c r="F156" s="95"/>
      <c r="G156" s="96"/>
      <c r="I156" s="90" t="s">
        <v>1133</v>
      </c>
      <c r="J156" s="89" t="s">
        <v>587</v>
      </c>
    </row>
    <row r="157" spans="1:10" ht="11.25" customHeight="1">
      <c r="A157" s="441"/>
      <c r="B157" s="102"/>
      <c r="C157" s="87"/>
      <c r="D157" s="88"/>
      <c r="I157" s="90" t="s">
        <v>1133</v>
      </c>
      <c r="J157" s="89" t="s">
        <v>588</v>
      </c>
    </row>
    <row r="158" spans="1:10" ht="10.5" customHeight="1">
      <c r="A158" s="441"/>
      <c r="B158" s="99"/>
      <c r="C158" s="87"/>
      <c r="D158" s="88"/>
      <c r="I158" s="90" t="s">
        <v>1133</v>
      </c>
      <c r="J158" s="89"/>
    </row>
    <row r="159" spans="1:11" ht="6.75" customHeight="1">
      <c r="A159" s="441"/>
      <c r="B159" s="103"/>
      <c r="C159" s="104"/>
      <c r="D159" s="105"/>
      <c r="E159" s="106"/>
      <c r="F159" s="107"/>
      <c r="G159" s="108"/>
      <c r="H159" s="106"/>
      <c r="I159" s="90" t="s">
        <v>1133</v>
      </c>
      <c r="J159" s="109"/>
      <c r="K159" s="110"/>
    </row>
    <row r="160" spans="2:11" ht="9.75" customHeight="1">
      <c r="B160" s="86"/>
      <c r="C160" s="65"/>
      <c r="D160" s="66"/>
      <c r="I160" s="90" t="s">
        <v>1133</v>
      </c>
      <c r="J160" s="89"/>
      <c r="K160" s="111"/>
    </row>
    <row r="161" spans="2:11" ht="9.75" customHeight="1">
      <c r="B161" s="86"/>
      <c r="C161" s="65"/>
      <c r="D161" s="66"/>
      <c r="I161" s="90" t="s">
        <v>1133</v>
      </c>
      <c r="J161" s="89"/>
      <c r="K161" s="111"/>
    </row>
    <row r="162" spans="1:11" s="76" customFormat="1" ht="19.5" customHeight="1">
      <c r="A162" s="434"/>
      <c r="B162" s="68" t="s">
        <v>1386</v>
      </c>
      <c r="C162" s="69"/>
      <c r="D162" s="70"/>
      <c r="E162" s="71"/>
      <c r="F162" s="72"/>
      <c r="G162" s="73"/>
      <c r="H162" s="71"/>
      <c r="I162" s="90" t="s">
        <v>1133</v>
      </c>
      <c r="J162" s="74"/>
      <c r="K162" s="112"/>
    </row>
    <row r="163" spans="1:11" ht="13.5" customHeight="1">
      <c r="A163" s="435"/>
      <c r="B163" s="86"/>
      <c r="C163" s="87"/>
      <c r="D163" s="88"/>
      <c r="I163" s="90" t="s">
        <v>1133</v>
      </c>
      <c r="J163" s="89"/>
      <c r="K163" s="160"/>
    </row>
    <row r="164" spans="1:10" ht="11.25" customHeight="1">
      <c r="A164" s="435"/>
      <c r="B164" s="86" t="s">
        <v>1099</v>
      </c>
      <c r="C164" s="87" t="s">
        <v>159</v>
      </c>
      <c r="D164" s="90">
        <f>E164-E164*$K$1%</f>
        <v>324.87</v>
      </c>
      <c r="E164" s="55">
        <v>357</v>
      </c>
      <c r="F164" s="91">
        <f>D164/E164</f>
        <v>0.91</v>
      </c>
      <c r="G164" s="57">
        <v>2</v>
      </c>
      <c r="H164" s="55">
        <v>357</v>
      </c>
      <c r="I164" s="90">
        <f>SUM(E164*0.7)</f>
        <v>249.89999999999998</v>
      </c>
      <c r="J164" s="89" t="s">
        <v>462</v>
      </c>
    </row>
    <row r="165" spans="1:10" ht="11.25">
      <c r="A165" s="435"/>
      <c r="B165" s="126"/>
      <c r="C165" s="93"/>
      <c r="D165" s="94"/>
      <c r="F165" s="95"/>
      <c r="G165" s="96"/>
      <c r="I165" s="90" t="s">
        <v>1133</v>
      </c>
      <c r="J165" s="89" t="s">
        <v>811</v>
      </c>
    </row>
    <row r="166" spans="1:10" ht="11.25">
      <c r="A166" s="435"/>
      <c r="B166" s="102"/>
      <c r="C166" s="87"/>
      <c r="D166" s="88"/>
      <c r="I166" s="90" t="s">
        <v>1133</v>
      </c>
      <c r="J166" s="89" t="s">
        <v>812</v>
      </c>
    </row>
    <row r="167" spans="1:10" ht="11.25">
      <c r="A167" s="435"/>
      <c r="B167" s="99"/>
      <c r="C167" s="87"/>
      <c r="D167" s="88"/>
      <c r="I167" s="90" t="s">
        <v>1133</v>
      </c>
      <c r="J167" s="89" t="s">
        <v>813</v>
      </c>
    </row>
    <row r="168" spans="1:10" ht="11.25">
      <c r="A168" s="435"/>
      <c r="B168" s="99"/>
      <c r="C168" s="87"/>
      <c r="D168" s="88"/>
      <c r="I168" s="90" t="s">
        <v>1133</v>
      </c>
      <c r="J168" s="89" t="s">
        <v>1100</v>
      </c>
    </row>
    <row r="169" spans="1:11" ht="10.5" customHeight="1">
      <c r="A169" s="435"/>
      <c r="B169" s="86"/>
      <c r="C169" s="87"/>
      <c r="D169" s="88"/>
      <c r="I169" s="90" t="s">
        <v>1133</v>
      </c>
      <c r="J169" s="89" t="s">
        <v>1101</v>
      </c>
      <c r="K169" s="161"/>
    </row>
    <row r="170" spans="1:11" ht="10.5" customHeight="1">
      <c r="A170" s="435"/>
      <c r="B170" s="162"/>
      <c r="C170" s="104"/>
      <c r="D170" s="105"/>
      <c r="E170" s="106"/>
      <c r="F170" s="107"/>
      <c r="G170" s="108"/>
      <c r="H170" s="106"/>
      <c r="I170" s="90" t="s">
        <v>1133</v>
      </c>
      <c r="J170" s="109"/>
      <c r="K170" s="163"/>
    </row>
    <row r="171" spans="1:11" ht="10.5" customHeight="1">
      <c r="A171" s="435"/>
      <c r="B171" s="86"/>
      <c r="C171" s="87"/>
      <c r="D171" s="88"/>
      <c r="I171" s="90" t="s">
        <v>1133</v>
      </c>
      <c r="J171" s="89"/>
      <c r="K171" s="161"/>
    </row>
    <row r="172" spans="1:11" ht="10.5" customHeight="1">
      <c r="A172" s="435"/>
      <c r="B172" s="86" t="s">
        <v>1163</v>
      </c>
      <c r="C172" s="87" t="s">
        <v>159</v>
      </c>
      <c r="D172" s="90">
        <f>E172-E172*$K$1%</f>
        <v>399.49</v>
      </c>
      <c r="E172" s="55">
        <v>439</v>
      </c>
      <c r="F172" s="91">
        <f>D172/E172</f>
        <v>0.91</v>
      </c>
      <c r="G172" s="57">
        <v>2</v>
      </c>
      <c r="H172" s="55">
        <v>439</v>
      </c>
      <c r="I172" s="90">
        <f>SUM(E172*0.7)</f>
        <v>307.29999999999995</v>
      </c>
      <c r="J172" s="113" t="s">
        <v>1165</v>
      </c>
      <c r="K172" s="161"/>
    </row>
    <row r="173" spans="1:11" ht="10.5" customHeight="1">
      <c r="A173" s="435"/>
      <c r="B173" s="86"/>
      <c r="C173" s="87"/>
      <c r="D173" s="88"/>
      <c r="I173" s="90" t="s">
        <v>1133</v>
      </c>
      <c r="J173" s="164" t="s">
        <v>1166</v>
      </c>
      <c r="K173" s="161"/>
    </row>
    <row r="174" spans="1:11" ht="10.5" customHeight="1">
      <c r="A174" s="435"/>
      <c r="B174" s="86"/>
      <c r="C174" s="87"/>
      <c r="D174" s="88"/>
      <c r="I174" s="90" t="s">
        <v>1133</v>
      </c>
      <c r="J174" s="113" t="s">
        <v>1167</v>
      </c>
      <c r="K174" s="161"/>
    </row>
    <row r="175" spans="1:11" ht="10.5" customHeight="1">
      <c r="A175" s="435"/>
      <c r="B175" s="86"/>
      <c r="C175" s="87"/>
      <c r="D175" s="88"/>
      <c r="I175" s="90" t="s">
        <v>1133</v>
      </c>
      <c r="J175" s="113" t="s">
        <v>1168</v>
      </c>
      <c r="K175" s="161"/>
    </row>
    <row r="176" spans="1:11" ht="10.5" customHeight="1">
      <c r="A176" s="435"/>
      <c r="B176" s="86"/>
      <c r="C176" s="87"/>
      <c r="D176" s="88"/>
      <c r="I176" s="90" t="s">
        <v>1133</v>
      </c>
      <c r="J176" s="113" t="s">
        <v>1101</v>
      </c>
      <c r="K176" s="161"/>
    </row>
    <row r="177" spans="1:10" ht="11.25">
      <c r="A177" s="435"/>
      <c r="C177" s="87"/>
      <c r="D177" s="88"/>
      <c r="I177" s="90" t="s">
        <v>1133</v>
      </c>
      <c r="J177" s="89" t="s">
        <v>1164</v>
      </c>
    </row>
    <row r="178" spans="1:11" ht="6" customHeight="1">
      <c r="A178" s="435"/>
      <c r="B178" s="126"/>
      <c r="C178" s="87"/>
      <c r="D178" s="88"/>
      <c r="I178" s="90" t="s">
        <v>1133</v>
      </c>
      <c r="J178" s="166"/>
      <c r="K178" s="167"/>
    </row>
    <row r="179" spans="1:11" ht="11.25">
      <c r="A179" s="435"/>
      <c r="B179" s="86"/>
      <c r="C179" s="87"/>
      <c r="D179" s="88"/>
      <c r="I179" s="90" t="s">
        <v>1133</v>
      </c>
      <c r="J179" s="168" t="s">
        <v>397</v>
      </c>
      <c r="K179" s="161"/>
    </row>
    <row r="180" spans="1:11" ht="11.25" customHeight="1">
      <c r="A180" s="435"/>
      <c r="B180" s="149"/>
      <c r="C180" s="169"/>
      <c r="D180" s="170"/>
      <c r="E180" s="106"/>
      <c r="F180" s="171"/>
      <c r="G180" s="172"/>
      <c r="H180" s="106"/>
      <c r="I180" s="90" t="s">
        <v>1133</v>
      </c>
      <c r="J180" s="109"/>
      <c r="K180" s="110"/>
    </row>
    <row r="181" spans="2:10" ht="11.25">
      <c r="B181" s="86"/>
      <c r="C181" s="87"/>
      <c r="D181" s="88"/>
      <c r="I181" s="90" t="s">
        <v>1133</v>
      </c>
      <c r="J181" s="89"/>
    </row>
    <row r="182" spans="2:10" ht="11.25">
      <c r="B182" s="86" t="s">
        <v>907</v>
      </c>
      <c r="C182" s="87" t="s">
        <v>159</v>
      </c>
      <c r="D182" s="90">
        <f>E182-E182*$K$1%</f>
        <v>480.48</v>
      </c>
      <c r="E182" s="55">
        <v>528</v>
      </c>
      <c r="F182" s="91">
        <f>D182/E182</f>
        <v>0.91</v>
      </c>
      <c r="G182" s="57">
        <v>1</v>
      </c>
      <c r="H182" s="55">
        <v>528</v>
      </c>
      <c r="I182" s="90">
        <f>SUM(E182*0.7)</f>
        <v>369.59999999999997</v>
      </c>
      <c r="J182" s="89" t="s">
        <v>906</v>
      </c>
    </row>
    <row r="183" spans="3:10" ht="11.25">
      <c r="C183" s="97"/>
      <c r="D183" s="98"/>
      <c r="F183" s="95"/>
      <c r="G183" s="96"/>
      <c r="I183" s="90" t="s">
        <v>1133</v>
      </c>
      <c r="J183" s="89" t="s">
        <v>909</v>
      </c>
    </row>
    <row r="184" spans="3:10" ht="11.25">
      <c r="C184" s="97"/>
      <c r="D184" s="98"/>
      <c r="F184" s="95"/>
      <c r="G184" s="96"/>
      <c r="I184" s="90" t="s">
        <v>1133</v>
      </c>
      <c r="J184" s="89" t="s">
        <v>203</v>
      </c>
    </row>
    <row r="185" spans="3:10" ht="11.25">
      <c r="C185" s="97"/>
      <c r="D185" s="98"/>
      <c r="F185" s="95"/>
      <c r="G185" s="96"/>
      <c r="I185" s="90" t="s">
        <v>1133</v>
      </c>
      <c r="J185" s="89" t="s">
        <v>204</v>
      </c>
    </row>
    <row r="186" spans="3:10" ht="11.25">
      <c r="C186" s="97"/>
      <c r="D186" s="98"/>
      <c r="F186" s="95"/>
      <c r="G186" s="96"/>
      <c r="I186" s="90" t="s">
        <v>1133</v>
      </c>
      <c r="J186" s="89" t="s">
        <v>910</v>
      </c>
    </row>
    <row r="187" spans="2:10" ht="7.5" customHeight="1">
      <c r="B187" s="86"/>
      <c r="C187" s="87"/>
      <c r="D187" s="88"/>
      <c r="I187" s="90" t="s">
        <v>1133</v>
      </c>
      <c r="J187" s="89"/>
    </row>
    <row r="188" spans="2:11" ht="11.25">
      <c r="B188" s="86" t="s">
        <v>908</v>
      </c>
      <c r="C188" s="87" t="s">
        <v>159</v>
      </c>
      <c r="D188" s="90">
        <f>E188-E188*$K$1%</f>
        <v>690.69</v>
      </c>
      <c r="E188" s="55">
        <v>759</v>
      </c>
      <c r="F188" s="91">
        <f>D188/E188</f>
        <v>0.91</v>
      </c>
      <c r="G188" s="57">
        <v>1</v>
      </c>
      <c r="H188" s="55">
        <v>759</v>
      </c>
      <c r="I188" s="90">
        <f>SUM(E188*0.7)</f>
        <v>531.3</v>
      </c>
      <c r="J188" s="89" t="s">
        <v>359</v>
      </c>
      <c r="K188" s="173" t="s">
        <v>893</v>
      </c>
    </row>
    <row r="189" spans="3:10" ht="11.25">
      <c r="C189" s="97"/>
      <c r="D189" s="98"/>
      <c r="F189" s="95"/>
      <c r="G189" s="96"/>
      <c r="I189" s="90" t="s">
        <v>1133</v>
      </c>
      <c r="J189" s="89" t="s">
        <v>882</v>
      </c>
    </row>
    <row r="190" spans="3:10" ht="4.5" customHeight="1">
      <c r="C190" s="97"/>
      <c r="D190" s="98"/>
      <c r="F190" s="95"/>
      <c r="G190" s="96"/>
      <c r="I190" s="90" t="s">
        <v>1133</v>
      </c>
      <c r="J190" s="89"/>
    </row>
    <row r="191" spans="3:10" ht="11.25">
      <c r="C191" s="97"/>
      <c r="D191" s="98"/>
      <c r="F191" s="95"/>
      <c r="G191" s="96"/>
      <c r="I191" s="90" t="s">
        <v>1133</v>
      </c>
      <c r="J191" s="168" t="s">
        <v>205</v>
      </c>
    </row>
    <row r="192" spans="2:11" ht="6" customHeight="1">
      <c r="B192" s="149"/>
      <c r="C192" s="169"/>
      <c r="D192" s="170"/>
      <c r="E192" s="106"/>
      <c r="F192" s="171"/>
      <c r="G192" s="172"/>
      <c r="H192" s="106"/>
      <c r="I192" s="90" t="s">
        <v>264</v>
      </c>
      <c r="J192" s="109"/>
      <c r="K192" s="110"/>
    </row>
    <row r="193" spans="3:10" ht="3.75" customHeight="1">
      <c r="C193" s="174"/>
      <c r="D193" s="175"/>
      <c r="F193" s="95"/>
      <c r="G193" s="96"/>
      <c r="I193" s="90" t="s">
        <v>1133</v>
      </c>
      <c r="J193" s="89"/>
    </row>
    <row r="194" spans="2:10" ht="19.5" customHeight="1">
      <c r="B194" s="86"/>
      <c r="C194" s="65"/>
      <c r="D194" s="66"/>
      <c r="I194" s="90" t="s">
        <v>1133</v>
      </c>
      <c r="J194" s="89"/>
    </row>
    <row r="195" spans="1:11" s="76" customFormat="1" ht="19.5" customHeight="1">
      <c r="A195" s="434"/>
      <c r="B195" s="176" t="s">
        <v>944</v>
      </c>
      <c r="C195" s="177"/>
      <c r="D195" s="178"/>
      <c r="E195" s="179"/>
      <c r="F195" s="180"/>
      <c r="G195" s="181"/>
      <c r="H195" s="179"/>
      <c r="I195" s="90" t="s">
        <v>1133</v>
      </c>
      <c r="J195" s="182"/>
      <c r="K195" s="183"/>
    </row>
    <row r="196" spans="1:11" s="184" customFormat="1" ht="3" customHeight="1">
      <c r="A196" s="436"/>
      <c r="B196" s="185"/>
      <c r="C196" s="186"/>
      <c r="D196" s="187"/>
      <c r="E196" s="188"/>
      <c r="F196" s="189"/>
      <c r="G196" s="190"/>
      <c r="H196" s="188"/>
      <c r="I196" s="90" t="s">
        <v>1133</v>
      </c>
      <c r="J196" s="191"/>
      <c r="K196" s="192"/>
    </row>
    <row r="197" spans="1:11" s="85" customFormat="1" ht="14.25" customHeight="1">
      <c r="A197" s="437"/>
      <c r="B197" s="193" t="s">
        <v>156</v>
      </c>
      <c r="C197" s="194" t="s">
        <v>157</v>
      </c>
      <c r="D197" s="195"/>
      <c r="E197" s="55"/>
      <c r="F197" s="197"/>
      <c r="G197" s="198"/>
      <c r="H197" s="55"/>
      <c r="I197" s="90" t="s">
        <v>1133</v>
      </c>
      <c r="J197" s="199" t="s">
        <v>158</v>
      </c>
      <c r="K197" s="193"/>
    </row>
    <row r="198" spans="1:10" s="85" customFormat="1" ht="13.5" customHeight="1">
      <c r="A198" s="437"/>
      <c r="C198" s="140"/>
      <c r="D198" s="141"/>
      <c r="E198" s="142"/>
      <c r="F198" s="143"/>
      <c r="G198" s="144"/>
      <c r="H198" s="142"/>
      <c r="I198" s="90" t="s">
        <v>1133</v>
      </c>
      <c r="J198" s="145"/>
    </row>
    <row r="199" spans="1:10" ht="11.25">
      <c r="A199" s="435"/>
      <c r="B199" s="86" t="s">
        <v>898</v>
      </c>
      <c r="C199" s="87" t="s">
        <v>159</v>
      </c>
      <c r="D199" s="90">
        <f>E199-E199*$K$1%</f>
        <v>75.53</v>
      </c>
      <c r="E199" s="55">
        <v>83</v>
      </c>
      <c r="F199" s="91">
        <f>D199/E199</f>
        <v>0.91</v>
      </c>
      <c r="G199" s="57">
        <v>4</v>
      </c>
      <c r="H199" s="55">
        <v>83</v>
      </c>
      <c r="I199" s="90">
        <f>SUM(E199*0.7)</f>
        <v>58.099999999999994</v>
      </c>
      <c r="J199" s="67" t="s">
        <v>938</v>
      </c>
    </row>
    <row r="200" spans="1:10" ht="12" customHeight="1">
      <c r="A200" s="435"/>
      <c r="B200" s="147" t="s">
        <v>546</v>
      </c>
      <c r="C200" s="87"/>
      <c r="D200" s="88"/>
      <c r="I200" s="90" t="s">
        <v>1133</v>
      </c>
      <c r="J200" s="89" t="s">
        <v>463</v>
      </c>
    </row>
    <row r="201" spans="1:10" ht="11.25">
      <c r="A201" s="435"/>
      <c r="C201" s="442"/>
      <c r="D201" s="442"/>
      <c r="I201" s="90" t="s">
        <v>1133</v>
      </c>
      <c r="J201" s="89" t="s">
        <v>941</v>
      </c>
    </row>
    <row r="202" spans="1:10" ht="11.25">
      <c r="A202" s="435"/>
      <c r="C202" s="87"/>
      <c r="D202" s="88"/>
      <c r="I202" s="90" t="s">
        <v>1133</v>
      </c>
      <c r="J202" s="89" t="s">
        <v>942</v>
      </c>
    </row>
    <row r="203" spans="1:10" ht="11.25">
      <c r="A203" s="435"/>
      <c r="C203" s="87"/>
      <c r="D203" s="88"/>
      <c r="I203" s="90" t="s">
        <v>1133</v>
      </c>
      <c r="J203" s="89"/>
    </row>
    <row r="204" spans="1:11" ht="11.25">
      <c r="A204" s="435"/>
      <c r="B204" s="86" t="s">
        <v>1102</v>
      </c>
      <c r="C204" s="87" t="s">
        <v>159</v>
      </c>
      <c r="D204" s="90">
        <f>E204-E204*$K$1%</f>
        <v>103.74</v>
      </c>
      <c r="E204" s="55">
        <v>114</v>
      </c>
      <c r="F204" s="91">
        <f>D204/E204</f>
        <v>0.9099999999999999</v>
      </c>
      <c r="G204" s="57">
        <v>4</v>
      </c>
      <c r="H204" s="55">
        <v>114</v>
      </c>
      <c r="I204" s="90">
        <f>SUM(E204*0.7)</f>
        <v>79.8</v>
      </c>
      <c r="J204" s="67" t="s">
        <v>1098</v>
      </c>
      <c r="K204" s="148"/>
    </row>
    <row r="205" spans="1:11" ht="12" customHeight="1">
      <c r="A205" s="435"/>
      <c r="B205" s="147" t="s">
        <v>546</v>
      </c>
      <c r="C205" s="87"/>
      <c r="D205" s="88"/>
      <c r="I205" s="90" t="s">
        <v>1133</v>
      </c>
      <c r="J205" s="89" t="s">
        <v>470</v>
      </c>
      <c r="K205" s="148"/>
    </row>
    <row r="206" spans="1:11" ht="11.25">
      <c r="A206" s="435"/>
      <c r="C206" s="442"/>
      <c r="D206" s="442"/>
      <c r="I206" s="90" t="s">
        <v>1133</v>
      </c>
      <c r="J206" s="67" t="s">
        <v>1089</v>
      </c>
      <c r="K206" s="148" t="s">
        <v>899</v>
      </c>
    </row>
    <row r="207" spans="1:11" ht="11.25">
      <c r="A207" s="435"/>
      <c r="C207" s="87"/>
      <c r="D207" s="88"/>
      <c r="I207" s="90" t="s">
        <v>1133</v>
      </c>
      <c r="J207" s="89" t="s">
        <v>942</v>
      </c>
      <c r="K207" s="148" t="s">
        <v>943</v>
      </c>
    </row>
    <row r="208" spans="1:11" ht="11.25">
      <c r="A208" s="435"/>
      <c r="B208" s="149"/>
      <c r="C208" s="104"/>
      <c r="D208" s="105"/>
      <c r="F208" s="107"/>
      <c r="G208" s="108"/>
      <c r="I208" s="90" t="s">
        <v>1133</v>
      </c>
      <c r="J208" s="150"/>
      <c r="K208" s="151"/>
    </row>
    <row r="209" spans="1:11" ht="18" customHeight="1">
      <c r="A209" s="435"/>
      <c r="B209" s="86"/>
      <c r="C209" s="65"/>
      <c r="D209" s="66"/>
      <c r="I209" s="90" t="s">
        <v>1133</v>
      </c>
      <c r="J209" s="89"/>
      <c r="K209" s="111"/>
    </row>
    <row r="210" spans="1:11" s="76" customFormat="1" ht="19.5" customHeight="1">
      <c r="A210" s="434"/>
      <c r="B210" s="68" t="s">
        <v>945</v>
      </c>
      <c r="C210" s="69"/>
      <c r="D210" s="70"/>
      <c r="E210" s="71"/>
      <c r="F210" s="72"/>
      <c r="G210" s="73"/>
      <c r="H210" s="71"/>
      <c r="I210" s="90" t="s">
        <v>1133</v>
      </c>
      <c r="J210" s="74"/>
      <c r="K210" s="112"/>
    </row>
    <row r="211" spans="1:10" ht="12.75" customHeight="1">
      <c r="A211" s="435"/>
      <c r="B211" s="86"/>
      <c r="C211" s="87"/>
      <c r="D211" s="88"/>
      <c r="I211" s="90" t="s">
        <v>1133</v>
      </c>
      <c r="J211" s="89"/>
    </row>
    <row r="212" spans="1:10" ht="11.25" customHeight="1">
      <c r="A212" s="435"/>
      <c r="B212" s="86" t="s">
        <v>1387</v>
      </c>
      <c r="C212" s="87" t="s">
        <v>159</v>
      </c>
      <c r="D212" s="90">
        <f>E212-E212*$K$1%</f>
        <v>99.19</v>
      </c>
      <c r="E212" s="55">
        <v>109</v>
      </c>
      <c r="F212" s="91">
        <f>D212/E212</f>
        <v>0.91</v>
      </c>
      <c r="G212" s="57">
        <v>3</v>
      </c>
      <c r="H212" s="55">
        <v>109</v>
      </c>
      <c r="I212" s="90">
        <f>SUM(E212*0.7)</f>
        <v>76.3</v>
      </c>
      <c r="J212" s="89" t="s">
        <v>1388</v>
      </c>
    </row>
    <row r="213" spans="1:10" ht="11.25">
      <c r="A213" s="435"/>
      <c r="B213" s="102" t="s">
        <v>545</v>
      </c>
      <c r="C213" s="93"/>
      <c r="D213" s="94"/>
      <c r="F213" s="95"/>
      <c r="G213" s="96"/>
      <c r="I213" s="90" t="s">
        <v>1133</v>
      </c>
      <c r="J213" s="89" t="s">
        <v>1426</v>
      </c>
    </row>
    <row r="214" spans="1:10" ht="11.25">
      <c r="A214" s="435"/>
      <c r="B214" s="102" t="s">
        <v>540</v>
      </c>
      <c r="C214" s="87"/>
      <c r="D214" s="88"/>
      <c r="I214" s="90" t="s">
        <v>1133</v>
      </c>
      <c r="J214" s="89" t="s">
        <v>1389</v>
      </c>
    </row>
    <row r="215" spans="1:10" ht="11.25">
      <c r="A215" s="435"/>
      <c r="B215" s="86"/>
      <c r="C215" s="87"/>
      <c r="D215" s="88"/>
      <c r="I215" s="90" t="s">
        <v>1133</v>
      </c>
      <c r="J215" s="89" t="s">
        <v>160</v>
      </c>
    </row>
    <row r="216" spans="1:10" ht="11.25">
      <c r="A216" s="435"/>
      <c r="B216" s="86"/>
      <c r="C216" s="87"/>
      <c r="D216" s="88"/>
      <c r="I216" s="90" t="s">
        <v>1133</v>
      </c>
      <c r="J216" s="89"/>
    </row>
    <row r="217" spans="1:10" ht="11.25" customHeight="1">
      <c r="A217" s="435"/>
      <c r="B217" s="86" t="s">
        <v>193</v>
      </c>
      <c r="C217" s="87" t="s">
        <v>159</v>
      </c>
      <c r="D217" s="90">
        <f>E217-E217*$K$1%</f>
        <v>129.22</v>
      </c>
      <c r="E217" s="55">
        <v>142</v>
      </c>
      <c r="F217" s="91">
        <f>D217/E217</f>
        <v>0.91</v>
      </c>
      <c r="G217" s="57">
        <v>3</v>
      </c>
      <c r="H217" s="55">
        <v>142</v>
      </c>
      <c r="I217" s="90">
        <f>SUM(E217*0.7)</f>
        <v>99.39999999999999</v>
      </c>
      <c r="J217" s="67" t="s">
        <v>194</v>
      </c>
    </row>
    <row r="218" spans="1:10" ht="11.25">
      <c r="A218" s="435"/>
      <c r="B218" s="86"/>
      <c r="C218" s="87"/>
      <c r="D218" s="88"/>
      <c r="I218" s="90" t="s">
        <v>1133</v>
      </c>
      <c r="J218" s="89" t="s">
        <v>476</v>
      </c>
    </row>
    <row r="219" spans="1:10" ht="11.25">
      <c r="A219" s="435"/>
      <c r="B219" s="86"/>
      <c r="C219" s="87"/>
      <c r="D219" s="88"/>
      <c r="I219" s="90" t="s">
        <v>1133</v>
      </c>
      <c r="J219" s="89" t="s">
        <v>457</v>
      </c>
    </row>
    <row r="220" spans="1:11" ht="11.25" customHeight="1">
      <c r="A220" s="435"/>
      <c r="B220" s="162"/>
      <c r="C220" s="104"/>
      <c r="D220" s="105"/>
      <c r="E220" s="106"/>
      <c r="F220" s="107"/>
      <c r="G220" s="108"/>
      <c r="H220" s="106"/>
      <c r="I220" s="90" t="s">
        <v>1133</v>
      </c>
      <c r="J220" s="109"/>
      <c r="K220" s="110"/>
    </row>
    <row r="221" spans="2:10" ht="9.75" customHeight="1">
      <c r="B221" s="86"/>
      <c r="C221" s="87"/>
      <c r="D221" s="88"/>
      <c r="I221" s="90" t="s">
        <v>1133</v>
      </c>
      <c r="J221" s="89"/>
    </row>
    <row r="222" spans="2:10" ht="11.25" customHeight="1">
      <c r="B222" s="86" t="s">
        <v>190</v>
      </c>
      <c r="C222" s="87" t="s">
        <v>159</v>
      </c>
      <c r="D222" s="90">
        <f>E222-E222*$K$1%</f>
        <v>126.49</v>
      </c>
      <c r="E222" s="55">
        <v>139</v>
      </c>
      <c r="F222" s="91">
        <f>D222/E222</f>
        <v>0.9099999999999999</v>
      </c>
      <c r="G222" s="57">
        <v>3</v>
      </c>
      <c r="H222" s="55">
        <v>139</v>
      </c>
      <c r="I222" s="90">
        <f>SUM(E222*0.7)</f>
        <v>97.3</v>
      </c>
      <c r="J222" s="89" t="s">
        <v>188</v>
      </c>
    </row>
    <row r="223" spans="2:10" ht="11.25">
      <c r="B223" s="102" t="s">
        <v>545</v>
      </c>
      <c r="C223" s="93"/>
      <c r="D223" s="94"/>
      <c r="F223" s="95"/>
      <c r="G223" s="96"/>
      <c r="I223" s="90" t="s">
        <v>1133</v>
      </c>
      <c r="J223" s="89" t="s">
        <v>189</v>
      </c>
    </row>
    <row r="224" spans="2:10" ht="11.25">
      <c r="B224" s="102" t="s">
        <v>540</v>
      </c>
      <c r="C224" s="87"/>
      <c r="D224" s="88"/>
      <c r="I224" s="90" t="s">
        <v>1133</v>
      </c>
      <c r="J224" s="89" t="s">
        <v>1389</v>
      </c>
    </row>
    <row r="225" spans="2:10" ht="11.25">
      <c r="B225" s="99"/>
      <c r="C225" s="87"/>
      <c r="D225" s="88"/>
      <c r="I225" s="90" t="s">
        <v>1133</v>
      </c>
      <c r="J225" s="89" t="s">
        <v>160</v>
      </c>
    </row>
    <row r="226" spans="2:10" ht="11.25">
      <c r="B226" s="99"/>
      <c r="C226" s="87"/>
      <c r="D226" s="88"/>
      <c r="I226" s="90" t="s">
        <v>1133</v>
      </c>
      <c r="J226" s="89"/>
    </row>
    <row r="227" spans="2:10" ht="11.25" customHeight="1">
      <c r="B227" s="86" t="s">
        <v>191</v>
      </c>
      <c r="C227" s="87" t="s">
        <v>159</v>
      </c>
      <c r="D227" s="90">
        <f>E227-E227*$K$1%</f>
        <v>162.89</v>
      </c>
      <c r="E227" s="55">
        <v>179</v>
      </c>
      <c r="F227" s="91">
        <f>D227/E227</f>
        <v>0.9099999999999999</v>
      </c>
      <c r="G227" s="57">
        <v>3</v>
      </c>
      <c r="H227" s="55">
        <v>179</v>
      </c>
      <c r="I227" s="90">
        <f>SUM(E227*0.7)</f>
        <v>125.3</v>
      </c>
      <c r="J227" s="67" t="s">
        <v>195</v>
      </c>
    </row>
    <row r="228" spans="2:10" ht="11.25">
      <c r="B228" s="102"/>
      <c r="C228" s="93"/>
      <c r="D228" s="94"/>
      <c r="F228" s="95"/>
      <c r="G228" s="96"/>
      <c r="I228" s="90" t="s">
        <v>1133</v>
      </c>
      <c r="J228" s="89" t="s">
        <v>192</v>
      </c>
    </row>
    <row r="229" spans="2:10" ht="11.25">
      <c r="B229" s="102"/>
      <c r="C229" s="87"/>
      <c r="D229" s="88"/>
      <c r="I229" s="90" t="s">
        <v>1133</v>
      </c>
      <c r="J229" s="89" t="s">
        <v>487</v>
      </c>
    </row>
    <row r="230" spans="2:11" ht="8.25" customHeight="1">
      <c r="B230" s="103"/>
      <c r="C230" s="104"/>
      <c r="D230" s="105"/>
      <c r="E230" s="106"/>
      <c r="F230" s="107"/>
      <c r="G230" s="108"/>
      <c r="H230" s="106"/>
      <c r="I230" s="90" t="s">
        <v>1133</v>
      </c>
      <c r="J230" s="109"/>
      <c r="K230" s="110"/>
    </row>
    <row r="231" spans="2:10" ht="16.5" customHeight="1">
      <c r="B231" s="86"/>
      <c r="C231" s="87"/>
      <c r="D231" s="88"/>
      <c r="I231" s="90" t="s">
        <v>1133</v>
      </c>
      <c r="J231" s="89"/>
    </row>
    <row r="232" spans="2:10" ht="11.25" customHeight="1">
      <c r="B232" s="86" t="s">
        <v>1390</v>
      </c>
      <c r="C232" s="87" t="s">
        <v>159</v>
      </c>
      <c r="D232" s="90">
        <f>E232-E232*$K$1%</f>
        <v>199.29</v>
      </c>
      <c r="E232" s="55">
        <v>219</v>
      </c>
      <c r="F232" s="91">
        <f>D232/E232</f>
        <v>0.9099999999999999</v>
      </c>
      <c r="G232" s="57">
        <v>1</v>
      </c>
      <c r="H232" s="55">
        <v>219</v>
      </c>
      <c r="I232" s="90">
        <f>SUM(E232*0.7)</f>
        <v>153.29999999999998</v>
      </c>
      <c r="J232" s="89" t="s">
        <v>206</v>
      </c>
    </row>
    <row r="233" spans="2:10" ht="11.25">
      <c r="B233" s="102"/>
      <c r="C233" s="93"/>
      <c r="D233" s="94"/>
      <c r="F233" s="95"/>
      <c r="G233" s="96"/>
      <c r="I233" s="90" t="s">
        <v>1133</v>
      </c>
      <c r="J233" s="89" t="s">
        <v>207</v>
      </c>
    </row>
    <row r="234" spans="2:10" ht="11.25">
      <c r="B234" s="102"/>
      <c r="C234" s="87"/>
      <c r="D234" s="88"/>
      <c r="I234" s="90" t="s">
        <v>1133</v>
      </c>
      <c r="J234" s="89" t="s">
        <v>231</v>
      </c>
    </row>
    <row r="235" spans="2:10" ht="11.25">
      <c r="B235" s="102"/>
      <c r="C235" s="87"/>
      <c r="D235" s="88"/>
      <c r="I235" s="90" t="s">
        <v>1133</v>
      </c>
      <c r="J235" s="89" t="s">
        <v>814</v>
      </c>
    </row>
    <row r="236" spans="2:10" ht="11.25">
      <c r="B236" s="86"/>
      <c r="C236" s="87"/>
      <c r="D236" s="88"/>
      <c r="I236" s="90" t="s">
        <v>1133</v>
      </c>
      <c r="J236" s="89" t="s">
        <v>160</v>
      </c>
    </row>
    <row r="237" spans="2:11" ht="18.75" customHeight="1">
      <c r="B237" s="162"/>
      <c r="C237" s="104"/>
      <c r="D237" s="105"/>
      <c r="E237" s="106"/>
      <c r="F237" s="107"/>
      <c r="G237" s="108"/>
      <c r="H237" s="106"/>
      <c r="I237" s="90" t="s">
        <v>1133</v>
      </c>
      <c r="J237" s="109"/>
      <c r="K237" s="110"/>
    </row>
    <row r="238" spans="2:11" ht="18" customHeight="1">
      <c r="B238" s="86"/>
      <c r="C238" s="65"/>
      <c r="D238" s="66"/>
      <c r="I238" s="90" t="s">
        <v>1133</v>
      </c>
      <c r="J238" s="89"/>
      <c r="K238" s="111"/>
    </row>
    <row r="239" spans="1:11" s="76" customFormat="1" ht="19.5" customHeight="1">
      <c r="A239" s="51"/>
      <c r="B239" s="68" t="s">
        <v>660</v>
      </c>
      <c r="C239" s="69"/>
      <c r="D239" s="70"/>
      <c r="E239" s="71"/>
      <c r="F239" s="72"/>
      <c r="G239" s="73"/>
      <c r="H239" s="71"/>
      <c r="I239" s="90" t="s">
        <v>1133</v>
      </c>
      <c r="J239" s="74"/>
      <c r="K239" s="112"/>
    </row>
    <row r="240" spans="2:10" ht="11.25">
      <c r="B240" s="86"/>
      <c r="C240" s="87"/>
      <c r="D240" s="88"/>
      <c r="I240" s="90" t="s">
        <v>1133</v>
      </c>
      <c r="J240" s="89"/>
    </row>
    <row r="241" spans="2:10" ht="11.25" customHeight="1">
      <c r="B241" s="86" t="s">
        <v>1460</v>
      </c>
      <c r="C241" s="87" t="s">
        <v>159</v>
      </c>
      <c r="D241" s="90">
        <f>E241-E241*$K$1%</f>
        <v>22.659</v>
      </c>
      <c r="E241" s="55">
        <v>24.9</v>
      </c>
      <c r="F241" s="91">
        <f>D241/E241</f>
        <v>0.91</v>
      </c>
      <c r="G241" s="57">
        <v>4</v>
      </c>
      <c r="H241" s="55">
        <v>24.9</v>
      </c>
      <c r="I241" s="90">
        <f>SUM(E241*0.7)</f>
        <v>17.429999999999996</v>
      </c>
      <c r="J241" s="89" t="s">
        <v>1456</v>
      </c>
    </row>
    <row r="242" spans="2:10" ht="11.25">
      <c r="B242" s="102"/>
      <c r="C242" s="93"/>
      <c r="D242" s="94"/>
      <c r="F242" s="95"/>
      <c r="G242" s="96"/>
      <c r="I242" s="90" t="s">
        <v>1133</v>
      </c>
      <c r="J242" s="89" t="s">
        <v>1457</v>
      </c>
    </row>
    <row r="243" spans="2:10" ht="11.25">
      <c r="B243" s="102"/>
      <c r="C243" s="93"/>
      <c r="D243" s="94"/>
      <c r="F243" s="95"/>
      <c r="G243" s="96"/>
      <c r="I243" s="90" t="s">
        <v>1133</v>
      </c>
      <c r="J243" s="89" t="s">
        <v>1458</v>
      </c>
    </row>
    <row r="244" spans="2:10" ht="11.25">
      <c r="B244" s="102"/>
      <c r="C244" s="93"/>
      <c r="D244" s="94"/>
      <c r="F244" s="95"/>
      <c r="G244" s="96"/>
      <c r="I244" s="90" t="s">
        <v>1133</v>
      </c>
      <c r="J244" s="89" t="s">
        <v>1459</v>
      </c>
    </row>
    <row r="245" spans="2:11" ht="12" customHeight="1">
      <c r="B245" s="128"/>
      <c r="C245" s="104"/>
      <c r="D245" s="105"/>
      <c r="E245" s="106"/>
      <c r="F245" s="107"/>
      <c r="G245" s="108"/>
      <c r="H245" s="106"/>
      <c r="I245" s="90" t="s">
        <v>1133</v>
      </c>
      <c r="J245" s="109"/>
      <c r="K245" s="110"/>
    </row>
    <row r="246" spans="2:10" ht="11.25">
      <c r="B246" s="102"/>
      <c r="C246" s="87"/>
      <c r="D246" s="88"/>
      <c r="I246" s="90" t="s">
        <v>1133</v>
      </c>
      <c r="J246" s="89"/>
    </row>
    <row r="247" spans="2:10" ht="11.25">
      <c r="B247" s="86" t="s">
        <v>1461</v>
      </c>
      <c r="C247" s="87" t="s">
        <v>159</v>
      </c>
      <c r="D247" s="90">
        <f>E247-E247*$K$1%</f>
        <v>31.759</v>
      </c>
      <c r="E247" s="55">
        <v>34.9</v>
      </c>
      <c r="F247" s="91">
        <f>D247/E247</f>
        <v>0.91</v>
      </c>
      <c r="G247" s="57">
        <v>6</v>
      </c>
      <c r="H247" s="55">
        <v>34.9</v>
      </c>
      <c r="I247" s="90">
        <f>SUM(E247*0.7)</f>
        <v>24.429999999999996</v>
      </c>
      <c r="J247" s="89" t="s">
        <v>1463</v>
      </c>
    </row>
    <row r="248" spans="2:10" ht="11.25">
      <c r="B248" s="200" t="s">
        <v>1462</v>
      </c>
      <c r="C248" s="87"/>
      <c r="D248" s="88"/>
      <c r="I248" s="90" t="s">
        <v>1133</v>
      </c>
      <c r="J248" s="89" t="s">
        <v>1464</v>
      </c>
    </row>
    <row r="249" spans="2:10" ht="11.25">
      <c r="B249" s="102"/>
      <c r="C249" s="87"/>
      <c r="D249" s="88"/>
      <c r="I249" s="90" t="s">
        <v>1133</v>
      </c>
      <c r="J249" s="89" t="s">
        <v>1465</v>
      </c>
    </row>
    <row r="250" spans="2:10" ht="11.25">
      <c r="B250" s="102"/>
      <c r="C250" s="87"/>
      <c r="D250" s="88"/>
      <c r="I250" s="90" t="s">
        <v>1133</v>
      </c>
      <c r="J250" s="89" t="s">
        <v>1466</v>
      </c>
    </row>
    <row r="251" spans="2:10" ht="11.25">
      <c r="B251" s="86"/>
      <c r="C251" s="87"/>
      <c r="D251" s="88"/>
      <c r="I251" s="90" t="s">
        <v>1133</v>
      </c>
      <c r="J251" s="89" t="s">
        <v>1370</v>
      </c>
    </row>
    <row r="252" spans="2:11" ht="11.25">
      <c r="B252" s="162"/>
      <c r="C252" s="104"/>
      <c r="D252" s="105"/>
      <c r="E252" s="106"/>
      <c r="F252" s="107"/>
      <c r="G252" s="108"/>
      <c r="H252" s="106"/>
      <c r="I252" s="90" t="s">
        <v>1133</v>
      </c>
      <c r="J252" s="109"/>
      <c r="K252" s="110"/>
    </row>
    <row r="253" spans="2:11" ht="3.75" customHeight="1">
      <c r="B253" s="201"/>
      <c r="C253" s="132"/>
      <c r="D253" s="133"/>
      <c r="E253" s="134"/>
      <c r="F253" s="135"/>
      <c r="G253" s="136"/>
      <c r="H253" s="134"/>
      <c r="I253" s="90" t="s">
        <v>1133</v>
      </c>
      <c r="J253" s="202"/>
      <c r="K253" s="203"/>
    </row>
    <row r="254" spans="2:11" ht="16.5" customHeight="1">
      <c r="B254" s="86"/>
      <c r="C254" s="65"/>
      <c r="D254" s="66"/>
      <c r="I254" s="90" t="s">
        <v>1133</v>
      </c>
      <c r="J254" s="89"/>
      <c r="K254" s="111"/>
    </row>
    <row r="255" spans="1:11" s="76" customFormat="1" ht="16.5" customHeight="1">
      <c r="A255" s="434"/>
      <c r="B255" s="68" t="s">
        <v>1363</v>
      </c>
      <c r="C255" s="69"/>
      <c r="D255" s="70"/>
      <c r="E255" s="71"/>
      <c r="F255" s="72"/>
      <c r="G255" s="73"/>
      <c r="H255" s="71"/>
      <c r="I255" s="90" t="s">
        <v>1133</v>
      </c>
      <c r="J255" s="74"/>
      <c r="K255" s="112"/>
    </row>
    <row r="256" spans="1:9" ht="9.75" customHeight="1">
      <c r="A256" s="435"/>
      <c r="C256" s="87"/>
      <c r="D256" s="88"/>
      <c r="I256" s="90" t="s">
        <v>1133</v>
      </c>
    </row>
    <row r="257" spans="1:10" ht="11.25">
      <c r="A257" s="435"/>
      <c r="B257" s="86" t="s">
        <v>805</v>
      </c>
      <c r="C257" s="87" t="s">
        <v>159</v>
      </c>
      <c r="D257" s="90">
        <f>E257-E257*$K$1%</f>
        <v>129.22</v>
      </c>
      <c r="E257" s="55">
        <v>142</v>
      </c>
      <c r="F257" s="204">
        <f>D257/E257</f>
        <v>0.91</v>
      </c>
      <c r="G257" s="57">
        <v>4</v>
      </c>
      <c r="H257" s="55">
        <v>142</v>
      </c>
      <c r="I257" s="90">
        <f>SUM(E257*0.7)</f>
        <v>99.39999999999999</v>
      </c>
      <c r="J257" s="205" t="s">
        <v>386</v>
      </c>
    </row>
    <row r="258" spans="1:10" ht="11.25">
      <c r="A258" s="435"/>
      <c r="B258" s="92" t="s">
        <v>225</v>
      </c>
      <c r="C258" s="93"/>
      <c r="D258" s="94"/>
      <c r="F258" s="206"/>
      <c r="G258" s="96"/>
      <c r="I258" s="90" t="s">
        <v>1133</v>
      </c>
      <c r="J258" s="113" t="s">
        <v>387</v>
      </c>
    </row>
    <row r="259" spans="1:10" ht="11.25">
      <c r="A259" s="435"/>
      <c r="B259" s="92" t="s">
        <v>816</v>
      </c>
      <c r="C259" s="93"/>
      <c r="D259" s="94"/>
      <c r="F259" s="206"/>
      <c r="G259" s="96"/>
      <c r="I259" s="90" t="s">
        <v>1133</v>
      </c>
      <c r="J259" s="113" t="s">
        <v>388</v>
      </c>
    </row>
    <row r="260" spans="1:10" ht="11.25">
      <c r="A260" s="435"/>
      <c r="B260" s="92"/>
      <c r="C260" s="93"/>
      <c r="D260" s="94"/>
      <c r="F260" s="206"/>
      <c r="G260" s="96"/>
      <c r="I260" s="90" t="s">
        <v>1133</v>
      </c>
      <c r="J260" s="113" t="s">
        <v>389</v>
      </c>
    </row>
    <row r="261" spans="1:10" ht="11.25">
      <c r="A261" s="435"/>
      <c r="C261" s="87"/>
      <c r="D261" s="88"/>
      <c r="F261" s="207"/>
      <c r="I261" s="90" t="s">
        <v>1133</v>
      </c>
      <c r="J261" s="113" t="s">
        <v>851</v>
      </c>
    </row>
    <row r="262" spans="1:10" ht="7.5" customHeight="1">
      <c r="A262" s="435"/>
      <c r="B262" s="86"/>
      <c r="C262" s="87"/>
      <c r="D262" s="90"/>
      <c r="F262" s="204"/>
      <c r="I262" s="90" t="s">
        <v>1133</v>
      </c>
      <c r="J262" s="113"/>
    </row>
    <row r="263" spans="1:10" ht="11.25">
      <c r="A263" s="435"/>
      <c r="B263" s="86" t="s">
        <v>18</v>
      </c>
      <c r="C263" s="87" t="s">
        <v>159</v>
      </c>
      <c r="D263" s="90">
        <f>E263-E263*$K$1%</f>
        <v>153.79</v>
      </c>
      <c r="E263" s="55">
        <v>169</v>
      </c>
      <c r="F263" s="204">
        <f>D263/E263</f>
        <v>0.9099999999999999</v>
      </c>
      <c r="G263" s="57">
        <v>4</v>
      </c>
      <c r="H263" s="55">
        <v>169</v>
      </c>
      <c r="I263" s="90">
        <f>SUM(E263*0.7)</f>
        <v>118.3</v>
      </c>
      <c r="J263" s="205" t="s">
        <v>114</v>
      </c>
    </row>
    <row r="264" spans="1:10" ht="1.5" customHeight="1">
      <c r="A264" s="435"/>
      <c r="B264" s="86"/>
      <c r="C264" s="87"/>
      <c r="D264" s="90"/>
      <c r="F264" s="204"/>
      <c r="I264" s="90" t="s">
        <v>1133</v>
      </c>
      <c r="J264" s="450" t="s">
        <v>115</v>
      </c>
    </row>
    <row r="265" spans="1:10" ht="12.75" customHeight="1">
      <c r="A265" s="435"/>
      <c r="B265" s="92"/>
      <c r="C265" s="209"/>
      <c r="D265" s="209"/>
      <c r="F265" s="206"/>
      <c r="G265" s="96"/>
      <c r="I265" s="90" t="s">
        <v>1133</v>
      </c>
      <c r="J265" s="450"/>
    </row>
    <row r="266" spans="1:11" ht="9.75" customHeight="1">
      <c r="A266" s="435"/>
      <c r="B266" s="162"/>
      <c r="C266" s="104"/>
      <c r="D266" s="105"/>
      <c r="F266" s="210"/>
      <c r="G266" s="108"/>
      <c r="I266" s="90" t="s">
        <v>1133</v>
      </c>
      <c r="J266" s="211"/>
      <c r="K266" s="110"/>
    </row>
    <row r="267" spans="1:9" ht="11.25">
      <c r="A267" s="435"/>
      <c r="C267" s="87"/>
      <c r="D267" s="88"/>
      <c r="I267" s="90" t="s">
        <v>1133</v>
      </c>
    </row>
    <row r="268" spans="1:10" ht="11.25">
      <c r="A268" s="435"/>
      <c r="B268" s="86" t="s">
        <v>985</v>
      </c>
      <c r="C268" s="87" t="s">
        <v>159</v>
      </c>
      <c r="D268" s="90">
        <f>E268-E268*$K$1%</f>
        <v>194.74</v>
      </c>
      <c r="E268" s="55">
        <v>214</v>
      </c>
      <c r="F268" s="204">
        <f>D268/E268</f>
        <v>0.91</v>
      </c>
      <c r="G268" s="57">
        <v>4</v>
      </c>
      <c r="H268" s="55">
        <v>214</v>
      </c>
      <c r="I268" s="90">
        <f>SUM(E268*0.7)</f>
        <v>149.79999999999998</v>
      </c>
      <c r="J268" s="205" t="s">
        <v>1215</v>
      </c>
    </row>
    <row r="269" spans="1:10" ht="11.25">
      <c r="A269" s="435"/>
      <c r="B269" s="92" t="s">
        <v>986</v>
      </c>
      <c r="C269" s="93"/>
      <c r="D269" s="94"/>
      <c r="F269" s="206"/>
      <c r="G269" s="96"/>
      <c r="I269" s="90" t="s">
        <v>1133</v>
      </c>
      <c r="J269" s="86" t="s">
        <v>1216</v>
      </c>
    </row>
    <row r="270" spans="1:10" ht="11.25">
      <c r="A270" s="435"/>
      <c r="B270" s="92"/>
      <c r="C270" s="93"/>
      <c r="D270" s="94"/>
      <c r="F270" s="206"/>
      <c r="G270" s="96"/>
      <c r="I270" s="90" t="s">
        <v>1133</v>
      </c>
      <c r="J270" s="113" t="s">
        <v>1217</v>
      </c>
    </row>
    <row r="271" spans="1:10" ht="11.25">
      <c r="A271" s="435"/>
      <c r="B271" s="92"/>
      <c r="C271" s="93"/>
      <c r="D271" s="94"/>
      <c r="F271" s="206"/>
      <c r="G271" s="96"/>
      <c r="I271" s="90" t="s">
        <v>1133</v>
      </c>
      <c r="J271" s="113" t="s">
        <v>1218</v>
      </c>
    </row>
    <row r="272" spans="1:10" ht="11.25">
      <c r="A272" s="435"/>
      <c r="C272" s="87"/>
      <c r="D272" s="90"/>
      <c r="F272" s="207"/>
      <c r="I272" s="90" t="s">
        <v>1133</v>
      </c>
      <c r="J272" s="113" t="s">
        <v>851</v>
      </c>
    </row>
    <row r="273" spans="1:11" ht="11.25" customHeight="1">
      <c r="A273" s="435"/>
      <c r="B273" s="162"/>
      <c r="C273" s="104"/>
      <c r="D273" s="105"/>
      <c r="F273" s="210"/>
      <c r="G273" s="108"/>
      <c r="I273" s="90" t="s">
        <v>1133</v>
      </c>
      <c r="J273" s="211"/>
      <c r="K273" s="110"/>
    </row>
    <row r="274" spans="1:10" ht="11.25">
      <c r="A274" s="435"/>
      <c r="B274" s="86"/>
      <c r="C274" s="87"/>
      <c r="D274" s="88"/>
      <c r="I274" s="90" t="s">
        <v>1133</v>
      </c>
      <c r="J274" s="89"/>
    </row>
    <row r="275" spans="1:10" ht="11.25" customHeight="1">
      <c r="A275" s="435"/>
      <c r="B275" s="86" t="s">
        <v>974</v>
      </c>
      <c r="C275" s="87" t="s">
        <v>159</v>
      </c>
      <c r="D275" s="90">
        <f>E275-E275*$K$1%</f>
        <v>207.48</v>
      </c>
      <c r="E275" s="55">
        <v>228</v>
      </c>
      <c r="F275" s="91">
        <f>D275/E275</f>
        <v>0.9099999999999999</v>
      </c>
      <c r="G275" s="57">
        <v>1</v>
      </c>
      <c r="H275" s="55">
        <v>228</v>
      </c>
      <c r="I275" s="90">
        <f>SUM(E275*0.7)</f>
        <v>159.6</v>
      </c>
      <c r="J275" s="205" t="s">
        <v>1215</v>
      </c>
    </row>
    <row r="276" spans="1:10" ht="11.25" customHeight="1">
      <c r="A276" s="435"/>
      <c r="B276" s="92"/>
      <c r="C276" s="93"/>
      <c r="D276" s="94"/>
      <c r="F276" s="95"/>
      <c r="G276" s="96"/>
      <c r="I276" s="90" t="s">
        <v>1133</v>
      </c>
      <c r="J276" s="89" t="s">
        <v>976</v>
      </c>
    </row>
    <row r="277" spans="1:10" ht="11.25" customHeight="1">
      <c r="A277" s="435"/>
      <c r="C277" s="97"/>
      <c r="D277" s="98"/>
      <c r="F277" s="95"/>
      <c r="G277" s="96"/>
      <c r="I277" s="90" t="s">
        <v>1133</v>
      </c>
      <c r="J277" s="113" t="s">
        <v>973</v>
      </c>
    </row>
    <row r="278" spans="1:10" ht="11.25" customHeight="1">
      <c r="A278" s="435"/>
      <c r="C278" s="97"/>
      <c r="D278" s="98"/>
      <c r="F278" s="95"/>
      <c r="G278" s="96"/>
      <c r="I278" s="90" t="s">
        <v>1133</v>
      </c>
      <c r="J278" s="86" t="s">
        <v>975</v>
      </c>
    </row>
    <row r="279" spans="1:10" ht="11.25" customHeight="1">
      <c r="A279" s="435"/>
      <c r="C279" s="87"/>
      <c r="D279" s="88"/>
      <c r="I279" s="90" t="s">
        <v>1133</v>
      </c>
      <c r="J279" s="113" t="s">
        <v>981</v>
      </c>
    </row>
    <row r="280" spans="1:10" ht="11.25" customHeight="1">
      <c r="A280" s="435"/>
      <c r="C280" s="87"/>
      <c r="D280" s="88"/>
      <c r="I280" s="90" t="s">
        <v>1133</v>
      </c>
      <c r="J280" s="113" t="s">
        <v>980</v>
      </c>
    </row>
    <row r="281" spans="1:11" ht="11.25" customHeight="1">
      <c r="A281" s="435"/>
      <c r="B281" s="99"/>
      <c r="C281" s="87"/>
      <c r="D281" s="88"/>
      <c r="I281" s="90" t="s">
        <v>1133</v>
      </c>
      <c r="J281" s="89" t="s">
        <v>979</v>
      </c>
      <c r="K281" s="100"/>
    </row>
    <row r="282" spans="1:10" ht="11.25">
      <c r="A282" s="435"/>
      <c r="B282" s="86"/>
      <c r="C282" s="87"/>
      <c r="D282" s="88"/>
      <c r="I282" s="90" t="s">
        <v>1133</v>
      </c>
      <c r="J282" s="89" t="s">
        <v>977</v>
      </c>
    </row>
    <row r="283" spans="1:10" ht="11.25">
      <c r="A283" s="435"/>
      <c r="B283" s="86"/>
      <c r="C283" s="87"/>
      <c r="D283" s="88"/>
      <c r="I283" s="90" t="s">
        <v>1133</v>
      </c>
      <c r="J283" s="89" t="s">
        <v>978</v>
      </c>
    </row>
    <row r="284" spans="1:11" ht="11.25" customHeight="1">
      <c r="A284" s="435"/>
      <c r="B284" s="162"/>
      <c r="C284" s="104"/>
      <c r="D284" s="105"/>
      <c r="F284" s="210"/>
      <c r="G284" s="108"/>
      <c r="I284" s="90" t="s">
        <v>1133</v>
      </c>
      <c r="J284" s="211"/>
      <c r="K284" s="110"/>
    </row>
    <row r="285" spans="1:10" ht="11.25">
      <c r="A285" s="435"/>
      <c r="B285" s="86"/>
      <c r="C285" s="87"/>
      <c r="D285" s="88"/>
      <c r="I285" s="90" t="s">
        <v>1133</v>
      </c>
      <c r="J285" s="89"/>
    </row>
    <row r="286" spans="1:10" ht="11.25" customHeight="1">
      <c r="A286" s="435"/>
      <c r="B286" s="86" t="s">
        <v>33</v>
      </c>
      <c r="C286" s="87" t="s">
        <v>159</v>
      </c>
      <c r="D286" s="90">
        <f>E286-E286*$K$1%</f>
        <v>111.02</v>
      </c>
      <c r="E286" s="55">
        <v>122</v>
      </c>
      <c r="F286" s="91">
        <f>D286/E286</f>
        <v>0.9099999999999999</v>
      </c>
      <c r="G286" s="57">
        <v>1</v>
      </c>
      <c r="H286" s="55">
        <v>122</v>
      </c>
      <c r="I286" s="90">
        <f>SUM(E286*0.7)</f>
        <v>85.39999999999999</v>
      </c>
      <c r="J286" s="89" t="s">
        <v>22</v>
      </c>
    </row>
    <row r="287" spans="1:10" ht="11.25" customHeight="1">
      <c r="A287" s="435"/>
      <c r="B287" s="92"/>
      <c r="C287" s="93"/>
      <c r="D287" s="94"/>
      <c r="F287" s="95"/>
      <c r="G287" s="96"/>
      <c r="I287" s="90" t="s">
        <v>1133</v>
      </c>
      <c r="J287" s="89" t="s">
        <v>23</v>
      </c>
    </row>
    <row r="288" spans="1:10" ht="11.25" customHeight="1">
      <c r="A288" s="435"/>
      <c r="C288" s="97"/>
      <c r="D288" s="98"/>
      <c r="F288" s="95"/>
      <c r="G288" s="96"/>
      <c r="I288" s="90" t="s">
        <v>1133</v>
      </c>
      <c r="J288" s="89" t="s">
        <v>29</v>
      </c>
    </row>
    <row r="289" spans="1:10" ht="11.25" customHeight="1">
      <c r="A289" s="435"/>
      <c r="C289" s="97"/>
      <c r="D289" s="98"/>
      <c r="F289" s="95"/>
      <c r="G289" s="96"/>
      <c r="I289" s="90" t="s">
        <v>1133</v>
      </c>
      <c r="J289" s="89" t="s">
        <v>42</v>
      </c>
    </row>
    <row r="290" spans="1:10" ht="11.25" customHeight="1">
      <c r="A290" s="435"/>
      <c r="C290" s="87"/>
      <c r="D290" s="88"/>
      <c r="I290" s="90" t="s">
        <v>1133</v>
      </c>
      <c r="J290" s="89" t="s">
        <v>30</v>
      </c>
    </row>
    <row r="291" spans="1:10" ht="11.25" customHeight="1">
      <c r="A291" s="435"/>
      <c r="C291" s="87"/>
      <c r="D291" s="88"/>
      <c r="I291" s="90" t="s">
        <v>1133</v>
      </c>
      <c r="J291" s="89" t="s">
        <v>31</v>
      </c>
    </row>
    <row r="292" spans="1:11" ht="11.25" customHeight="1">
      <c r="A292" s="435"/>
      <c r="B292" s="99"/>
      <c r="C292" s="87"/>
      <c r="D292" s="88"/>
      <c r="I292" s="90" t="s">
        <v>1133</v>
      </c>
      <c r="J292" s="89" t="s">
        <v>37</v>
      </c>
      <c r="K292" s="100"/>
    </row>
    <row r="293" spans="1:11" ht="11.25" customHeight="1">
      <c r="A293" s="435"/>
      <c r="B293" s="99"/>
      <c r="C293" s="87"/>
      <c r="D293" s="88"/>
      <c r="I293" s="90" t="s">
        <v>1133</v>
      </c>
      <c r="J293" s="89" t="s">
        <v>32</v>
      </c>
      <c r="K293" s="100"/>
    </row>
    <row r="294" spans="1:11" ht="11.25" customHeight="1">
      <c r="A294" s="435"/>
      <c r="B294" s="99"/>
      <c r="C294" s="87"/>
      <c r="D294" s="88"/>
      <c r="I294" s="90" t="s">
        <v>1133</v>
      </c>
      <c r="J294" s="89"/>
      <c r="K294" s="100"/>
    </row>
    <row r="295" spans="1:10" ht="11.25" customHeight="1">
      <c r="A295" s="435"/>
      <c r="B295" s="86" t="s">
        <v>34</v>
      </c>
      <c r="C295" s="87" t="s">
        <v>159</v>
      </c>
      <c r="D295" s="90">
        <f>E295-E295*$K$1%</f>
        <v>129.22</v>
      </c>
      <c r="E295" s="55">
        <v>142</v>
      </c>
      <c r="F295" s="91">
        <f>D295/E295</f>
        <v>0.91</v>
      </c>
      <c r="G295" s="57">
        <v>1</v>
      </c>
      <c r="H295" s="55">
        <v>142</v>
      </c>
      <c r="I295" s="90">
        <f>SUM(E295*0.7)</f>
        <v>99.39999999999999</v>
      </c>
      <c r="J295" s="89" t="s">
        <v>383</v>
      </c>
    </row>
    <row r="296" spans="1:10" ht="11.25" customHeight="1">
      <c r="A296" s="435"/>
      <c r="B296" s="92"/>
      <c r="C296" s="93"/>
      <c r="D296" s="94"/>
      <c r="F296" s="95"/>
      <c r="G296" s="96"/>
      <c r="I296" s="90" t="s">
        <v>1133</v>
      </c>
      <c r="J296" s="89" t="s">
        <v>382</v>
      </c>
    </row>
    <row r="297" spans="1:11" ht="11.25" customHeight="1">
      <c r="A297" s="435"/>
      <c r="B297" s="162"/>
      <c r="C297" s="104"/>
      <c r="D297" s="105"/>
      <c r="F297" s="210"/>
      <c r="G297" s="108"/>
      <c r="I297" s="90" t="s">
        <v>1133</v>
      </c>
      <c r="J297" s="211"/>
      <c r="K297" s="110"/>
    </row>
    <row r="298" spans="1:10" ht="15" customHeight="1">
      <c r="A298" s="435"/>
      <c r="B298" s="86"/>
      <c r="C298" s="87"/>
      <c r="D298" s="88"/>
      <c r="I298" s="90" t="s">
        <v>1133</v>
      </c>
      <c r="J298" s="89"/>
    </row>
    <row r="299" spans="1:10" ht="11.25" customHeight="1">
      <c r="A299" s="435"/>
      <c r="B299" s="86" t="s">
        <v>1221</v>
      </c>
      <c r="C299" s="87" t="s">
        <v>159</v>
      </c>
      <c r="D299" s="90">
        <f>E299-E299*$K$1%</f>
        <v>181.09</v>
      </c>
      <c r="E299" s="55">
        <v>199</v>
      </c>
      <c r="F299" s="204">
        <f>D299/E299</f>
        <v>0.91</v>
      </c>
      <c r="G299" s="57">
        <v>6</v>
      </c>
      <c r="H299" s="55">
        <v>199</v>
      </c>
      <c r="I299" s="90">
        <f>SUM(E299*0.7)</f>
        <v>139.29999999999998</v>
      </c>
      <c r="J299" s="205" t="s">
        <v>421</v>
      </c>
    </row>
    <row r="300" spans="1:10" ht="11.25" customHeight="1">
      <c r="A300" s="435"/>
      <c r="B300" s="92"/>
      <c r="C300" s="93"/>
      <c r="D300" s="94"/>
      <c r="F300" s="206"/>
      <c r="G300" s="96"/>
      <c r="I300" s="90" t="s">
        <v>1133</v>
      </c>
      <c r="J300" s="86" t="s">
        <v>422</v>
      </c>
    </row>
    <row r="301" spans="1:10" ht="11.25" customHeight="1">
      <c r="A301" s="435"/>
      <c r="B301" s="92"/>
      <c r="C301" s="93"/>
      <c r="D301" s="94"/>
      <c r="F301" s="206"/>
      <c r="G301" s="96"/>
      <c r="I301" s="90" t="s">
        <v>1133</v>
      </c>
      <c r="J301" s="113" t="s">
        <v>1217</v>
      </c>
    </row>
    <row r="302" spans="1:10" ht="11.25" customHeight="1">
      <c r="A302" s="435"/>
      <c r="B302" s="92"/>
      <c r="C302" s="93"/>
      <c r="D302" s="94"/>
      <c r="F302" s="206"/>
      <c r="G302" s="96"/>
      <c r="I302" s="90" t="s">
        <v>1133</v>
      </c>
      <c r="J302" s="113" t="s">
        <v>423</v>
      </c>
    </row>
    <row r="303" spans="1:10" ht="11.25" customHeight="1">
      <c r="A303" s="435"/>
      <c r="B303" s="92"/>
      <c r="C303" s="93"/>
      <c r="D303" s="94"/>
      <c r="F303" s="206"/>
      <c r="G303" s="96"/>
      <c r="I303" s="90" t="s">
        <v>1133</v>
      </c>
      <c r="J303" s="208" t="s">
        <v>1222</v>
      </c>
    </row>
    <row r="304" spans="1:10" ht="7.5" customHeight="1">
      <c r="A304" s="435"/>
      <c r="C304" s="87"/>
      <c r="D304" s="90"/>
      <c r="F304" s="207"/>
      <c r="I304" s="90" t="s">
        <v>1133</v>
      </c>
      <c r="J304" s="113"/>
    </row>
    <row r="305" spans="1:10" ht="11.25" customHeight="1">
      <c r="A305" s="435"/>
      <c r="B305" s="86" t="s">
        <v>1219</v>
      </c>
      <c r="C305" s="87" t="s">
        <v>159</v>
      </c>
      <c r="D305" s="90">
        <f>E305-E305*$K$1%</f>
        <v>144.69</v>
      </c>
      <c r="E305" s="55">
        <v>159</v>
      </c>
      <c r="F305" s="204">
        <f>D305/E305</f>
        <v>0.91</v>
      </c>
      <c r="G305" s="57">
        <v>6</v>
      </c>
      <c r="H305" s="55">
        <v>159</v>
      </c>
      <c r="I305" s="90">
        <f>SUM(E305*0.7)</f>
        <v>111.3</v>
      </c>
      <c r="J305" s="205" t="s">
        <v>424</v>
      </c>
    </row>
    <row r="306" spans="1:10" ht="11.25" customHeight="1">
      <c r="A306" s="435"/>
      <c r="B306" s="86"/>
      <c r="C306" s="119"/>
      <c r="D306" s="119"/>
      <c r="F306" s="204"/>
      <c r="I306" s="90" t="s">
        <v>1133</v>
      </c>
      <c r="J306" s="208" t="s">
        <v>425</v>
      </c>
    </row>
    <row r="307" spans="1:10" ht="11.25" customHeight="1">
      <c r="A307" s="435"/>
      <c r="B307" s="92"/>
      <c r="C307" s="119"/>
      <c r="D307" s="119"/>
      <c r="F307" s="206"/>
      <c r="G307" s="96"/>
      <c r="I307" s="90" t="s">
        <v>1133</v>
      </c>
      <c r="J307" s="113" t="s">
        <v>1220</v>
      </c>
    </row>
    <row r="308" spans="1:10" ht="6" customHeight="1">
      <c r="A308" s="435"/>
      <c r="B308" s="92"/>
      <c r="C308" s="119"/>
      <c r="D308" s="119"/>
      <c r="F308" s="206"/>
      <c r="G308" s="96"/>
      <c r="I308" s="90" t="s">
        <v>1133</v>
      </c>
      <c r="J308" s="208"/>
    </row>
    <row r="309" spans="1:10" ht="11.25">
      <c r="A309" s="435"/>
      <c r="B309" s="86" t="s">
        <v>1223</v>
      </c>
      <c r="C309" s="87" t="s">
        <v>159</v>
      </c>
      <c r="D309" s="90">
        <f>E309-E309*$K$1%</f>
        <v>22.659</v>
      </c>
      <c r="E309" s="55">
        <v>24.9</v>
      </c>
      <c r="F309" s="204">
        <f>D309/E309</f>
        <v>0.91</v>
      </c>
      <c r="G309" s="57">
        <v>6</v>
      </c>
      <c r="H309" s="55">
        <v>24.9</v>
      </c>
      <c r="I309" s="90">
        <f>SUM(E309*0.7)</f>
        <v>17.429999999999996</v>
      </c>
      <c r="J309" s="205" t="s">
        <v>1224</v>
      </c>
    </row>
    <row r="310" spans="1:10" ht="6" customHeight="1">
      <c r="A310" s="435"/>
      <c r="B310" s="92"/>
      <c r="C310" s="119"/>
      <c r="D310" s="119"/>
      <c r="F310" s="206"/>
      <c r="G310" s="96"/>
      <c r="I310" s="90" t="s">
        <v>1133</v>
      </c>
      <c r="J310" s="212"/>
    </row>
    <row r="311" spans="1:10" ht="11.25">
      <c r="A311" s="435"/>
      <c r="B311" s="86" t="s">
        <v>384</v>
      </c>
      <c r="C311" s="87" t="s">
        <v>159</v>
      </c>
      <c r="D311" s="90">
        <f>E311-E311*$K$1%</f>
        <v>22.659</v>
      </c>
      <c r="E311" s="55">
        <v>24.9</v>
      </c>
      <c r="F311" s="204">
        <f>D311/E311</f>
        <v>0.91</v>
      </c>
      <c r="G311" s="57">
        <v>6</v>
      </c>
      <c r="H311" s="55">
        <v>24.9</v>
      </c>
      <c r="I311" s="90">
        <f>SUM(E311*0.7)</f>
        <v>17.429999999999996</v>
      </c>
      <c r="J311" s="205" t="s">
        <v>385</v>
      </c>
    </row>
    <row r="312" spans="1:11" ht="12">
      <c r="A312" s="435"/>
      <c r="B312" s="213"/>
      <c r="C312" s="214"/>
      <c r="D312" s="214"/>
      <c r="E312" s="106"/>
      <c r="F312" s="215"/>
      <c r="G312" s="172"/>
      <c r="H312" s="106"/>
      <c r="I312" s="90" t="s">
        <v>1133</v>
      </c>
      <c r="J312" s="216"/>
      <c r="K312" s="110"/>
    </row>
    <row r="313" spans="1:9" ht="11.25">
      <c r="A313" s="435"/>
      <c r="C313" s="87"/>
      <c r="D313" s="88"/>
      <c r="I313" s="90" t="s">
        <v>1133</v>
      </c>
    </row>
    <row r="314" spans="1:10" ht="11.25">
      <c r="A314" s="435"/>
      <c r="B314" s="86" t="s">
        <v>1225</v>
      </c>
      <c r="C314" s="87" t="s">
        <v>159</v>
      </c>
      <c r="D314" s="90">
        <f>E314-E314*$K$1%</f>
        <v>174.72</v>
      </c>
      <c r="E314" s="55">
        <v>192</v>
      </c>
      <c r="F314" s="204">
        <f>D314/E314</f>
        <v>0.91</v>
      </c>
      <c r="G314" s="57">
        <v>4</v>
      </c>
      <c r="H314" s="55">
        <v>192</v>
      </c>
      <c r="I314" s="90">
        <f>SUM(E314*0.7)</f>
        <v>134.39999999999998</v>
      </c>
      <c r="J314" s="205" t="s">
        <v>1226</v>
      </c>
    </row>
    <row r="315" spans="1:10" ht="11.25">
      <c r="A315" s="435"/>
      <c r="B315" s="92" t="s">
        <v>1227</v>
      </c>
      <c r="C315" s="93"/>
      <c r="D315" s="94"/>
      <c r="F315" s="206"/>
      <c r="G315" s="96"/>
      <c r="I315" s="90" t="s">
        <v>1133</v>
      </c>
      <c r="J315" s="86" t="s">
        <v>1228</v>
      </c>
    </row>
    <row r="316" spans="1:10" ht="11.25">
      <c r="A316" s="435"/>
      <c r="B316" s="92" t="s">
        <v>1229</v>
      </c>
      <c r="C316" s="93"/>
      <c r="D316" s="94"/>
      <c r="F316" s="206"/>
      <c r="G316" s="96"/>
      <c r="I316" s="90" t="s">
        <v>1133</v>
      </c>
      <c r="J316" s="86" t="s">
        <v>1230</v>
      </c>
    </row>
    <row r="317" spans="1:10" ht="11.25">
      <c r="A317" s="435"/>
      <c r="B317" s="92"/>
      <c r="C317" s="93"/>
      <c r="D317" s="94"/>
      <c r="F317" s="206"/>
      <c r="G317" s="96"/>
      <c r="I317" s="90" t="s">
        <v>1133</v>
      </c>
      <c r="J317" s="113" t="s">
        <v>1231</v>
      </c>
    </row>
    <row r="318" spans="1:10" ht="11.25">
      <c r="A318" s="435"/>
      <c r="B318" s="92"/>
      <c r="C318" s="93"/>
      <c r="D318" s="94"/>
      <c r="F318" s="206"/>
      <c r="G318" s="96"/>
      <c r="I318" s="90" t="s">
        <v>1133</v>
      </c>
      <c r="J318" s="113" t="s">
        <v>1232</v>
      </c>
    </row>
    <row r="319" spans="1:10" ht="11.25">
      <c r="A319" s="435"/>
      <c r="C319" s="87"/>
      <c r="D319" s="90"/>
      <c r="F319" s="207"/>
      <c r="I319" s="90" t="s">
        <v>1133</v>
      </c>
      <c r="J319" s="113" t="s">
        <v>1233</v>
      </c>
    </row>
    <row r="320" spans="1:11" ht="7.5" customHeight="1">
      <c r="A320" s="435"/>
      <c r="B320" s="162"/>
      <c r="C320" s="104"/>
      <c r="D320" s="105"/>
      <c r="F320" s="210"/>
      <c r="G320" s="108"/>
      <c r="I320" s="90" t="s">
        <v>1133</v>
      </c>
      <c r="J320" s="211"/>
      <c r="K320" s="110"/>
    </row>
    <row r="321" spans="1:10" ht="3.75" customHeight="1">
      <c r="A321" s="435"/>
      <c r="B321" s="86"/>
      <c r="C321" s="65"/>
      <c r="D321" s="66"/>
      <c r="F321" s="207"/>
      <c r="I321" s="90" t="s">
        <v>1133</v>
      </c>
      <c r="J321" s="217"/>
    </row>
    <row r="322" spans="2:11" ht="4.5" customHeight="1">
      <c r="B322" s="86"/>
      <c r="C322" s="65"/>
      <c r="D322" s="66"/>
      <c r="I322" s="90" t="s">
        <v>1133</v>
      </c>
      <c r="J322" s="89"/>
      <c r="K322" s="111"/>
    </row>
    <row r="323" spans="1:10" ht="24" customHeight="1">
      <c r="A323" s="435"/>
      <c r="B323" s="86"/>
      <c r="C323" s="65"/>
      <c r="D323" s="66"/>
      <c r="I323" s="90" t="s">
        <v>1133</v>
      </c>
      <c r="J323" s="89"/>
    </row>
    <row r="324" spans="1:11" ht="11.25">
      <c r="A324" s="435"/>
      <c r="B324" s="51"/>
      <c r="C324" s="65"/>
      <c r="D324" s="66"/>
      <c r="I324" s="90" t="s">
        <v>1133</v>
      </c>
      <c r="J324" s="89"/>
      <c r="K324" s="111"/>
    </row>
    <row r="325" spans="1:11" s="76" customFormat="1" ht="16.5" customHeight="1">
      <c r="A325" s="434"/>
      <c r="B325" s="68" t="s">
        <v>1443</v>
      </c>
      <c r="C325" s="69"/>
      <c r="D325" s="70"/>
      <c r="E325" s="71"/>
      <c r="F325" s="72"/>
      <c r="G325" s="73"/>
      <c r="H325" s="71"/>
      <c r="I325" s="90" t="s">
        <v>1133</v>
      </c>
      <c r="J325" s="74"/>
      <c r="K325" s="112"/>
    </row>
    <row r="326" spans="1:11" ht="25.5" customHeight="1">
      <c r="A326" s="435"/>
      <c r="B326" s="86" t="s">
        <v>1469</v>
      </c>
      <c r="C326" s="87" t="s">
        <v>159</v>
      </c>
      <c r="D326" s="90">
        <f>E326-E326*$K$1%</f>
        <v>21.84</v>
      </c>
      <c r="E326" s="55">
        <v>24</v>
      </c>
      <c r="F326" s="91">
        <f>D326/E326</f>
        <v>0.91</v>
      </c>
      <c r="G326" s="57">
        <v>6</v>
      </c>
      <c r="H326" s="55">
        <v>24</v>
      </c>
      <c r="I326" s="90">
        <f>SUM(E326*0.7)</f>
        <v>16.799999999999997</v>
      </c>
      <c r="J326" s="89" t="s">
        <v>1470</v>
      </c>
      <c r="K326" s="167" t="s">
        <v>152</v>
      </c>
    </row>
    <row r="327" spans="1:10" ht="11.25">
      <c r="A327" s="435"/>
      <c r="B327" s="200"/>
      <c r="C327" s="218"/>
      <c r="D327" s="94"/>
      <c r="F327" s="95"/>
      <c r="G327" s="96"/>
      <c r="I327" s="90" t="s">
        <v>1133</v>
      </c>
      <c r="J327" s="89" t="s">
        <v>1471</v>
      </c>
    </row>
    <row r="328" spans="1:10" ht="7.5" customHeight="1">
      <c r="A328" s="435"/>
      <c r="B328" s="200"/>
      <c r="C328" s="218"/>
      <c r="D328" s="94"/>
      <c r="F328" s="219"/>
      <c r="G328" s="96"/>
      <c r="I328" s="90" t="s">
        <v>1133</v>
      </c>
      <c r="J328" s="89"/>
    </row>
    <row r="329" spans="1:11" ht="11.25">
      <c r="A329" s="435"/>
      <c r="B329" s="86" t="s">
        <v>636</v>
      </c>
      <c r="C329" s="87" t="s">
        <v>159</v>
      </c>
      <c r="D329" s="90">
        <f>E329-E329*$K$1%</f>
        <v>15.47</v>
      </c>
      <c r="E329" s="55">
        <v>17</v>
      </c>
      <c r="F329" s="91">
        <f>D329/E329</f>
        <v>0.91</v>
      </c>
      <c r="G329" s="57">
        <v>6</v>
      </c>
      <c r="H329" s="55">
        <v>17</v>
      </c>
      <c r="I329" s="90">
        <f>SUM(E329*0.7)</f>
        <v>11.899999999999999</v>
      </c>
      <c r="J329" s="89" t="s">
        <v>639</v>
      </c>
      <c r="K329" s="167" t="s">
        <v>302</v>
      </c>
    </row>
    <row r="330" spans="1:10" ht="11.25">
      <c r="A330" s="435"/>
      <c r="B330" s="200"/>
      <c r="C330" s="218"/>
      <c r="D330" s="94"/>
      <c r="F330" s="95"/>
      <c r="G330" s="96"/>
      <c r="I330" s="90" t="s">
        <v>1133</v>
      </c>
      <c r="J330" s="89" t="s">
        <v>633</v>
      </c>
    </row>
    <row r="331" spans="1:10" ht="6.75" customHeight="1">
      <c r="A331" s="435"/>
      <c r="B331" s="200"/>
      <c r="C331" s="218"/>
      <c r="D331" s="94"/>
      <c r="F331" s="219"/>
      <c r="G331" s="96"/>
      <c r="I331" s="90" t="s">
        <v>1133</v>
      </c>
      <c r="J331" s="89"/>
    </row>
    <row r="332" spans="1:11" ht="11.25">
      <c r="A332" s="435"/>
      <c r="B332" s="86" t="s">
        <v>1357</v>
      </c>
      <c r="C332" s="87" t="s">
        <v>159</v>
      </c>
      <c r="D332" s="90">
        <f>E332-E332*$K$1%</f>
        <v>21.84</v>
      </c>
      <c r="E332" s="55">
        <v>24</v>
      </c>
      <c r="F332" s="91">
        <f>D332/E332</f>
        <v>0.91</v>
      </c>
      <c r="G332" s="57">
        <v>6</v>
      </c>
      <c r="H332" s="55">
        <v>24</v>
      </c>
      <c r="I332" s="90">
        <f>SUM(E332*0.7)</f>
        <v>16.799999999999997</v>
      </c>
      <c r="J332" s="89" t="s">
        <v>639</v>
      </c>
      <c r="K332" s="167" t="s">
        <v>302</v>
      </c>
    </row>
    <row r="333" spans="1:10" ht="11.25">
      <c r="A333" s="435"/>
      <c r="B333" s="200"/>
      <c r="C333" s="218"/>
      <c r="D333" s="94"/>
      <c r="F333" s="95"/>
      <c r="G333" s="96"/>
      <c r="I333" s="90" t="s">
        <v>1133</v>
      </c>
      <c r="J333" s="89" t="s">
        <v>634</v>
      </c>
    </row>
    <row r="334" spans="1:10" ht="6.75" customHeight="1">
      <c r="A334" s="435"/>
      <c r="B334" s="200"/>
      <c r="C334" s="218"/>
      <c r="D334" s="94"/>
      <c r="F334" s="219"/>
      <c r="G334" s="96"/>
      <c r="I334" s="90" t="s">
        <v>1133</v>
      </c>
      <c r="J334" s="89"/>
    </row>
    <row r="335" spans="1:11" ht="11.25">
      <c r="A335" s="435"/>
      <c r="B335" s="86" t="s">
        <v>637</v>
      </c>
      <c r="C335" s="87" t="s">
        <v>159</v>
      </c>
      <c r="D335" s="90">
        <f>E335-E335*$K$1%</f>
        <v>15.47</v>
      </c>
      <c r="E335" s="55">
        <v>17</v>
      </c>
      <c r="F335" s="91">
        <f>D335/E335</f>
        <v>0.91</v>
      </c>
      <c r="G335" s="57">
        <v>6</v>
      </c>
      <c r="H335" s="55">
        <v>17</v>
      </c>
      <c r="I335" s="90">
        <f>SUM(E335*0.7)</f>
        <v>11.899999999999999</v>
      </c>
      <c r="J335" s="89" t="s">
        <v>640</v>
      </c>
      <c r="K335" s="167" t="s">
        <v>303</v>
      </c>
    </row>
    <row r="336" spans="1:10" ht="11.25">
      <c r="A336" s="435"/>
      <c r="B336" s="200"/>
      <c r="C336" s="218"/>
      <c r="D336" s="94"/>
      <c r="F336" s="95"/>
      <c r="G336" s="96"/>
      <c r="I336" s="90" t="s">
        <v>1133</v>
      </c>
      <c r="J336" s="89" t="s">
        <v>634</v>
      </c>
    </row>
    <row r="337" spans="1:10" ht="6.75" customHeight="1">
      <c r="A337" s="435"/>
      <c r="B337" s="200"/>
      <c r="C337" s="218"/>
      <c r="D337" s="94"/>
      <c r="F337" s="219"/>
      <c r="G337" s="96"/>
      <c r="I337" s="90" t="s">
        <v>1133</v>
      </c>
      <c r="J337" s="89"/>
    </row>
    <row r="338" spans="1:11" ht="11.25">
      <c r="A338" s="435"/>
      <c r="B338" s="86" t="s">
        <v>638</v>
      </c>
      <c r="C338" s="87" t="s">
        <v>159</v>
      </c>
      <c r="D338" s="90">
        <f>E338-E338*$K$1%</f>
        <v>15.47</v>
      </c>
      <c r="E338" s="55">
        <v>17</v>
      </c>
      <c r="F338" s="91">
        <f>D338/E338</f>
        <v>0.91</v>
      </c>
      <c r="G338" s="57">
        <v>6</v>
      </c>
      <c r="H338" s="55">
        <v>17</v>
      </c>
      <c r="I338" s="90">
        <f>SUM(E338*0.7)</f>
        <v>11.899999999999999</v>
      </c>
      <c r="J338" s="89" t="s">
        <v>710</v>
      </c>
      <c r="K338" s="167" t="s">
        <v>304</v>
      </c>
    </row>
    <row r="339" spans="1:10" ht="11.25">
      <c r="A339" s="435"/>
      <c r="B339" s="200"/>
      <c r="C339" s="218"/>
      <c r="D339" s="94"/>
      <c r="F339" s="95"/>
      <c r="G339" s="96"/>
      <c r="I339" s="90" t="s">
        <v>1133</v>
      </c>
      <c r="J339" s="89" t="s">
        <v>635</v>
      </c>
    </row>
    <row r="340" spans="1:11" ht="5.25" customHeight="1">
      <c r="A340" s="435"/>
      <c r="B340" s="220"/>
      <c r="C340" s="221"/>
      <c r="D340" s="222"/>
      <c r="E340" s="106"/>
      <c r="F340" s="171"/>
      <c r="G340" s="172"/>
      <c r="H340" s="106"/>
      <c r="I340" s="90" t="s">
        <v>1133</v>
      </c>
      <c r="J340" s="109"/>
      <c r="K340" s="110"/>
    </row>
    <row r="341" spans="1:11" ht="25.5" customHeight="1">
      <c r="A341" s="438"/>
      <c r="B341" s="86"/>
      <c r="C341" s="65"/>
      <c r="D341" s="66"/>
      <c r="I341" s="90" t="s">
        <v>1133</v>
      </c>
      <c r="J341" s="89"/>
      <c r="K341" s="111"/>
    </row>
    <row r="342" spans="1:11" s="76" customFormat="1" ht="19.5" customHeight="1">
      <c r="A342" s="438"/>
      <c r="B342" s="68" t="s">
        <v>532</v>
      </c>
      <c r="C342" s="69"/>
      <c r="D342" s="70"/>
      <c r="E342" s="71"/>
      <c r="F342" s="72"/>
      <c r="G342" s="73"/>
      <c r="H342" s="71"/>
      <c r="I342" s="90" t="s">
        <v>1133</v>
      </c>
      <c r="J342" s="74"/>
      <c r="K342" s="112"/>
    </row>
    <row r="343" spans="1:10" ht="11.25">
      <c r="A343" s="438"/>
      <c r="B343" s="86"/>
      <c r="C343" s="87"/>
      <c r="D343" s="88"/>
      <c r="I343" s="90" t="s">
        <v>1133</v>
      </c>
      <c r="J343" s="89"/>
    </row>
    <row r="344" spans="1:10" ht="11.25">
      <c r="A344" s="438"/>
      <c r="B344" s="86" t="s">
        <v>1444</v>
      </c>
      <c r="C344" s="87" t="s">
        <v>159</v>
      </c>
      <c r="D344" s="90">
        <f>E344-E344*$K$1%</f>
        <v>6.279</v>
      </c>
      <c r="E344" s="55">
        <v>6.9</v>
      </c>
      <c r="F344" s="91">
        <f>D344/E344</f>
        <v>0.9099999999999999</v>
      </c>
      <c r="G344" s="57">
        <v>5</v>
      </c>
      <c r="H344" s="55">
        <v>6.9</v>
      </c>
      <c r="I344" s="90">
        <f>SUM(E344*0.7)</f>
        <v>4.83</v>
      </c>
      <c r="J344" s="89" t="s">
        <v>963</v>
      </c>
    </row>
    <row r="345" spans="1:10" ht="11.25">
      <c r="A345" s="438"/>
      <c r="B345" s="86"/>
      <c r="C345" s="93"/>
      <c r="D345" s="223"/>
      <c r="F345" s="219"/>
      <c r="G345" s="96"/>
      <c r="I345" s="90" t="s">
        <v>1133</v>
      </c>
      <c r="J345" s="89" t="s">
        <v>1057</v>
      </c>
    </row>
    <row r="346" spans="1:10" ht="11.25">
      <c r="A346" s="438"/>
      <c r="B346" s="86"/>
      <c r="C346" s="87"/>
      <c r="D346" s="88"/>
      <c r="I346" s="90" t="s">
        <v>1133</v>
      </c>
      <c r="J346" s="89"/>
    </row>
    <row r="347" spans="1:10" ht="11.25">
      <c r="A347" s="438"/>
      <c r="B347" s="86" t="s">
        <v>1174</v>
      </c>
      <c r="C347" s="87" t="s">
        <v>159</v>
      </c>
      <c r="D347" s="90">
        <f>E347-E347*$K$1%</f>
        <v>10.829</v>
      </c>
      <c r="E347" s="55">
        <v>11.9</v>
      </c>
      <c r="F347" s="91">
        <f>D347/E347</f>
        <v>0.91</v>
      </c>
      <c r="G347" s="57">
        <v>5</v>
      </c>
      <c r="H347" s="55">
        <v>11.9</v>
      </c>
      <c r="I347" s="90">
        <f>SUM(E347*0.7)</f>
        <v>8.33</v>
      </c>
      <c r="J347" s="89" t="s">
        <v>530</v>
      </c>
    </row>
    <row r="348" spans="1:10" ht="11.25">
      <c r="A348" s="438"/>
      <c r="B348" s="86"/>
      <c r="C348" s="93"/>
      <c r="D348" s="223"/>
      <c r="F348" s="219"/>
      <c r="G348" s="96"/>
      <c r="I348" s="90" t="s">
        <v>1133</v>
      </c>
      <c r="J348" s="89" t="s">
        <v>209</v>
      </c>
    </row>
    <row r="349" spans="1:10" ht="11.25">
      <c r="A349" s="438"/>
      <c r="B349" s="86"/>
      <c r="C349" s="87"/>
      <c r="D349" s="88"/>
      <c r="I349" s="90" t="s">
        <v>1133</v>
      </c>
      <c r="J349" s="89" t="s">
        <v>531</v>
      </c>
    </row>
    <row r="350" spans="1:10" ht="11.25">
      <c r="A350" s="438"/>
      <c r="B350" s="86"/>
      <c r="C350" s="87"/>
      <c r="D350" s="88"/>
      <c r="I350" s="90" t="s">
        <v>1133</v>
      </c>
      <c r="J350" s="89"/>
    </row>
    <row r="351" spans="1:10" ht="11.25">
      <c r="A351" s="438"/>
      <c r="B351" s="86" t="s">
        <v>838</v>
      </c>
      <c r="C351" s="87" t="s">
        <v>159</v>
      </c>
      <c r="D351" s="90">
        <f>E351-E351*$K$1%</f>
        <v>7.189</v>
      </c>
      <c r="E351" s="55">
        <v>7.9</v>
      </c>
      <c r="F351" s="91">
        <f>D351/E351</f>
        <v>0.9099999999999999</v>
      </c>
      <c r="G351" s="57">
        <v>6</v>
      </c>
      <c r="H351" s="55">
        <v>7.9</v>
      </c>
      <c r="I351" s="90">
        <f>SUM(E351*0.7)</f>
        <v>5.53</v>
      </c>
      <c r="J351" s="89" t="s">
        <v>220</v>
      </c>
    </row>
    <row r="352" spans="1:10" ht="11.25">
      <c r="A352" s="438"/>
      <c r="B352" s="86"/>
      <c r="C352" s="93"/>
      <c r="D352" s="223"/>
      <c r="F352" s="219"/>
      <c r="G352" s="96"/>
      <c r="I352" s="90" t="s">
        <v>1133</v>
      </c>
      <c r="J352" s="89" t="s">
        <v>839</v>
      </c>
    </row>
    <row r="353" spans="1:10" ht="11.25">
      <c r="A353" s="438"/>
      <c r="B353" s="86"/>
      <c r="C353" s="93"/>
      <c r="D353" s="223"/>
      <c r="I353" s="90" t="s">
        <v>1133</v>
      </c>
      <c r="J353" s="89" t="s">
        <v>840</v>
      </c>
    </row>
    <row r="354" spans="1:10" ht="11.25">
      <c r="A354" s="438"/>
      <c r="B354" s="86"/>
      <c r="C354" s="87"/>
      <c r="D354" s="88"/>
      <c r="I354" s="90" t="s">
        <v>1133</v>
      </c>
      <c r="J354" s="89"/>
    </row>
    <row r="355" spans="1:10" ht="11.25">
      <c r="A355" s="438"/>
      <c r="B355" s="86" t="s">
        <v>219</v>
      </c>
      <c r="C355" s="87" t="s">
        <v>159</v>
      </c>
      <c r="D355" s="90">
        <f>E355-E355*$K$1%</f>
        <v>7.189</v>
      </c>
      <c r="E355" s="55">
        <v>7.9</v>
      </c>
      <c r="F355" s="91">
        <f>D355/E355</f>
        <v>0.9099999999999999</v>
      </c>
      <c r="G355" s="57">
        <v>111</v>
      </c>
      <c r="H355" s="55">
        <v>7.9</v>
      </c>
      <c r="I355" s="90">
        <f>SUM(E355*0.7)</f>
        <v>5.53</v>
      </c>
      <c r="J355" s="89" t="s">
        <v>220</v>
      </c>
    </row>
    <row r="356" spans="1:10" ht="11.25">
      <c r="A356" s="438"/>
      <c r="B356" s="86"/>
      <c r="C356" s="93"/>
      <c r="D356" s="223"/>
      <c r="F356" s="219"/>
      <c r="G356" s="96"/>
      <c r="I356" s="90" t="s">
        <v>1133</v>
      </c>
      <c r="J356" s="89" t="s">
        <v>209</v>
      </c>
    </row>
    <row r="357" spans="1:10" ht="11.25">
      <c r="A357" s="438"/>
      <c r="B357" s="86"/>
      <c r="C357" s="93"/>
      <c r="D357" s="223"/>
      <c r="I357" s="90" t="s">
        <v>1133</v>
      </c>
      <c r="J357" s="89" t="s">
        <v>221</v>
      </c>
    </row>
    <row r="358" spans="1:11" ht="11.25">
      <c r="A358" s="438"/>
      <c r="B358" s="162"/>
      <c r="C358" s="224"/>
      <c r="D358" s="225"/>
      <c r="E358" s="106"/>
      <c r="F358" s="107"/>
      <c r="G358" s="108"/>
      <c r="H358" s="106"/>
      <c r="I358" s="90" t="s">
        <v>1133</v>
      </c>
      <c r="J358" s="109"/>
      <c r="K358" s="110"/>
    </row>
    <row r="359" spans="2:11" ht="4.5" customHeight="1">
      <c r="B359" s="86"/>
      <c r="C359" s="65"/>
      <c r="D359" s="66"/>
      <c r="I359" s="90" t="s">
        <v>1133</v>
      </c>
      <c r="J359" s="89"/>
      <c r="K359" s="111"/>
    </row>
    <row r="360" spans="2:11" ht="13.5" customHeight="1">
      <c r="B360" s="86"/>
      <c r="C360" s="65"/>
      <c r="D360" s="66"/>
      <c r="I360" s="90" t="s">
        <v>1133</v>
      </c>
      <c r="J360" s="89"/>
      <c r="K360" s="111"/>
    </row>
    <row r="361" spans="2:11" s="76" customFormat="1" ht="19.5" customHeight="1">
      <c r="B361" s="68" t="s">
        <v>953</v>
      </c>
      <c r="C361" s="69"/>
      <c r="D361" s="70"/>
      <c r="E361" s="71"/>
      <c r="F361" s="72"/>
      <c r="G361" s="73"/>
      <c r="H361" s="71"/>
      <c r="I361" s="90" t="s">
        <v>1133</v>
      </c>
      <c r="J361" s="74"/>
      <c r="K361" s="112"/>
    </row>
    <row r="362" spans="2:10" ht="9.75" customHeight="1">
      <c r="B362" s="86"/>
      <c r="C362" s="87"/>
      <c r="D362" s="88"/>
      <c r="I362" s="90" t="s">
        <v>1133</v>
      </c>
      <c r="J362" s="89"/>
    </row>
    <row r="363" spans="2:10" ht="11.25" customHeight="1">
      <c r="B363" s="86" t="s">
        <v>1105</v>
      </c>
      <c r="C363" s="87" t="s">
        <v>159</v>
      </c>
      <c r="D363" s="90">
        <f>E363-E363*$K$1%</f>
        <v>101.92</v>
      </c>
      <c r="E363" s="55">
        <v>112</v>
      </c>
      <c r="F363" s="91">
        <f>D363/E363</f>
        <v>0.91</v>
      </c>
      <c r="G363" s="57">
        <v>4</v>
      </c>
      <c r="H363" s="55">
        <v>112</v>
      </c>
      <c r="I363" s="90">
        <f>SUM(E363*0.7)</f>
        <v>78.39999999999999</v>
      </c>
      <c r="J363" s="89" t="s">
        <v>471</v>
      </c>
    </row>
    <row r="364" spans="2:10" ht="11.25">
      <c r="B364" s="147" t="s">
        <v>546</v>
      </c>
      <c r="C364" s="93"/>
      <c r="D364" s="94"/>
      <c r="F364" s="95"/>
      <c r="G364" s="96"/>
      <c r="I364" s="90" t="s">
        <v>1133</v>
      </c>
      <c r="J364" s="89" t="s">
        <v>472</v>
      </c>
    </row>
    <row r="365" spans="2:10" ht="11.25">
      <c r="B365" s="86"/>
      <c r="C365" s="87"/>
      <c r="D365" s="88"/>
      <c r="I365" s="90" t="s">
        <v>1133</v>
      </c>
      <c r="J365" s="89" t="s">
        <v>473</v>
      </c>
    </row>
    <row r="366" spans="2:10" ht="11.25">
      <c r="B366" s="86"/>
      <c r="C366" s="87"/>
      <c r="D366" s="88"/>
      <c r="I366" s="90" t="s">
        <v>1133</v>
      </c>
      <c r="J366" s="89" t="s">
        <v>1106</v>
      </c>
    </row>
    <row r="367" spans="3:10" ht="11.25">
      <c r="C367" s="87"/>
      <c r="D367" s="88"/>
      <c r="F367" s="207"/>
      <c r="I367" s="90" t="s">
        <v>1133</v>
      </c>
      <c r="J367" s="86" t="s">
        <v>767</v>
      </c>
    </row>
    <row r="368" spans="2:11" ht="6" customHeight="1">
      <c r="B368" s="162"/>
      <c r="C368" s="104"/>
      <c r="D368" s="105"/>
      <c r="F368" s="107"/>
      <c r="G368" s="108"/>
      <c r="I368" s="90" t="s">
        <v>1133</v>
      </c>
      <c r="J368" s="109"/>
      <c r="K368" s="110"/>
    </row>
    <row r="369" spans="2:10" ht="8.25" customHeight="1">
      <c r="B369" s="86"/>
      <c r="C369" s="87"/>
      <c r="D369" s="88"/>
      <c r="I369" s="90" t="s">
        <v>1133</v>
      </c>
      <c r="J369" s="89"/>
    </row>
    <row r="370" spans="2:10" ht="11.25" customHeight="1">
      <c r="B370" s="86" t="s">
        <v>1365</v>
      </c>
      <c r="C370" s="87" t="s">
        <v>159</v>
      </c>
      <c r="D370" s="90">
        <f>E370-E370*$K$1%</f>
        <v>160.16</v>
      </c>
      <c r="E370" s="55">
        <v>176</v>
      </c>
      <c r="F370" s="91">
        <f>D370/E370</f>
        <v>0.91</v>
      </c>
      <c r="G370" s="57">
        <v>7</v>
      </c>
      <c r="H370" s="55">
        <v>176</v>
      </c>
      <c r="I370" s="90">
        <f>SUM(E370*0.7)</f>
        <v>123.19999999999999</v>
      </c>
      <c r="J370" s="89" t="s">
        <v>1366</v>
      </c>
    </row>
    <row r="371" spans="2:10" ht="11.25" customHeight="1">
      <c r="B371" s="86"/>
      <c r="C371" s="87"/>
      <c r="D371" s="90"/>
      <c r="F371" s="91"/>
      <c r="I371" s="90" t="s">
        <v>1133</v>
      </c>
      <c r="J371" s="89" t="s">
        <v>1367</v>
      </c>
    </row>
    <row r="372" spans="2:10" ht="11.25" customHeight="1">
      <c r="B372" s="86"/>
      <c r="C372" s="87"/>
      <c r="D372" s="90"/>
      <c r="F372" s="91"/>
      <c r="I372" s="90" t="s">
        <v>1133</v>
      </c>
      <c r="J372" s="89" t="s">
        <v>1368</v>
      </c>
    </row>
    <row r="373" spans="2:10" ht="11.25" customHeight="1">
      <c r="B373" s="86"/>
      <c r="C373" s="87"/>
      <c r="D373" s="90"/>
      <c r="F373" s="91"/>
      <c r="I373" s="90" t="s">
        <v>1133</v>
      </c>
      <c r="J373" s="89" t="s">
        <v>1369</v>
      </c>
    </row>
    <row r="374" spans="3:10" ht="11.25">
      <c r="C374" s="87"/>
      <c r="D374" s="88"/>
      <c r="F374" s="207"/>
      <c r="I374" s="90" t="s">
        <v>1133</v>
      </c>
      <c r="J374" s="86" t="s">
        <v>766</v>
      </c>
    </row>
    <row r="375" spans="2:11" ht="5.25" customHeight="1">
      <c r="B375" s="162"/>
      <c r="C375" s="104"/>
      <c r="D375" s="226"/>
      <c r="E375" s="106"/>
      <c r="F375" s="227"/>
      <c r="G375" s="108"/>
      <c r="H375" s="106"/>
      <c r="I375" s="90" t="s">
        <v>1133</v>
      </c>
      <c r="J375" s="162"/>
      <c r="K375" s="110"/>
    </row>
    <row r="376" spans="2:10" ht="8.25" customHeight="1">
      <c r="B376" s="86"/>
      <c r="C376" s="87"/>
      <c r="D376" s="88"/>
      <c r="I376" s="90" t="s">
        <v>1133</v>
      </c>
      <c r="J376" s="89"/>
    </row>
    <row r="377" spans="2:10" ht="11.25" customHeight="1">
      <c r="B377" s="86" t="s">
        <v>176</v>
      </c>
      <c r="C377" s="87" t="s">
        <v>159</v>
      </c>
      <c r="D377" s="90">
        <f>E377-E377*$K$1%</f>
        <v>135.59</v>
      </c>
      <c r="E377" s="55">
        <v>149</v>
      </c>
      <c r="F377" s="91">
        <f>D377/E377</f>
        <v>0.91</v>
      </c>
      <c r="G377" s="57">
        <v>7</v>
      </c>
      <c r="H377" s="55">
        <v>149</v>
      </c>
      <c r="I377" s="90">
        <f>SUM(E377*0.7)</f>
        <v>104.3</v>
      </c>
      <c r="J377" s="89" t="s">
        <v>1104</v>
      </c>
    </row>
    <row r="378" spans="2:10" ht="11.25" customHeight="1">
      <c r="B378" s="86"/>
      <c r="C378" s="87"/>
      <c r="D378" s="90"/>
      <c r="F378" s="91"/>
      <c r="I378" s="90" t="s">
        <v>1133</v>
      </c>
      <c r="J378" s="89" t="s">
        <v>1103</v>
      </c>
    </row>
    <row r="379" spans="2:10" ht="11.25" customHeight="1">
      <c r="B379" s="86"/>
      <c r="C379" s="87"/>
      <c r="D379" s="90"/>
      <c r="F379" s="91"/>
      <c r="I379" s="90" t="s">
        <v>1133</v>
      </c>
      <c r="J379" s="89" t="s">
        <v>175</v>
      </c>
    </row>
    <row r="380" spans="2:10" ht="11.25" customHeight="1">
      <c r="B380" s="86"/>
      <c r="C380" s="87"/>
      <c r="D380" s="90"/>
      <c r="F380" s="91"/>
      <c r="I380" s="90" t="s">
        <v>1133</v>
      </c>
      <c r="J380" s="89" t="s">
        <v>174</v>
      </c>
    </row>
    <row r="381" spans="3:10" ht="11.25">
      <c r="C381" s="87"/>
      <c r="D381" s="88"/>
      <c r="F381" s="207"/>
      <c r="I381" s="90" t="s">
        <v>1133</v>
      </c>
      <c r="J381" s="86" t="s">
        <v>766</v>
      </c>
    </row>
    <row r="382" spans="2:11" ht="5.25" customHeight="1">
      <c r="B382" s="162"/>
      <c r="C382" s="104"/>
      <c r="D382" s="226"/>
      <c r="E382" s="106"/>
      <c r="F382" s="227"/>
      <c r="G382" s="108"/>
      <c r="H382" s="106"/>
      <c r="I382" s="90" t="s">
        <v>1133</v>
      </c>
      <c r="J382" s="162"/>
      <c r="K382" s="110"/>
    </row>
    <row r="383" spans="3:10" ht="3.75" customHeight="1">
      <c r="C383" s="174"/>
      <c r="D383" s="175"/>
      <c r="F383" s="95"/>
      <c r="G383" s="96"/>
      <c r="I383" s="90" t="s">
        <v>1133</v>
      </c>
      <c r="J383" s="89"/>
    </row>
    <row r="384" spans="3:10" ht="6" customHeight="1">
      <c r="C384" s="174"/>
      <c r="D384" s="175"/>
      <c r="F384" s="95"/>
      <c r="G384" s="96"/>
      <c r="I384" s="90" t="s">
        <v>1133</v>
      </c>
      <c r="J384" s="89"/>
    </row>
    <row r="385" spans="2:11" ht="23.25" customHeight="1">
      <c r="B385" s="86"/>
      <c r="C385" s="65"/>
      <c r="D385" s="66"/>
      <c r="I385" s="90" t="s">
        <v>1133</v>
      </c>
      <c r="J385" s="89"/>
      <c r="K385" s="111"/>
    </row>
    <row r="386" spans="1:11" s="76" customFormat="1" ht="19.5" customHeight="1">
      <c r="A386" s="441"/>
      <c r="B386" s="68" t="s">
        <v>10</v>
      </c>
      <c r="C386" s="69"/>
      <c r="D386" s="70"/>
      <c r="E386" s="71"/>
      <c r="F386" s="72"/>
      <c r="G386" s="73"/>
      <c r="H386" s="71"/>
      <c r="I386" s="90" t="s">
        <v>1133</v>
      </c>
      <c r="J386" s="74"/>
      <c r="K386" s="112"/>
    </row>
    <row r="387" spans="1:9" ht="11.25">
      <c r="A387" s="441"/>
      <c r="C387" s="87"/>
      <c r="D387" s="88"/>
      <c r="I387" s="90" t="s">
        <v>1133</v>
      </c>
    </row>
    <row r="388" spans="1:11" ht="11.25">
      <c r="A388" s="441"/>
      <c r="B388" s="152" t="s">
        <v>232</v>
      </c>
      <c r="C388" s="87" t="s">
        <v>159</v>
      </c>
      <c r="D388" s="90">
        <f>E388-E388*$K$1%</f>
        <v>126.49</v>
      </c>
      <c r="E388" s="55">
        <v>139</v>
      </c>
      <c r="F388" s="204">
        <f>D388/E388</f>
        <v>0.9099999999999999</v>
      </c>
      <c r="G388" s="57">
        <v>4</v>
      </c>
      <c r="H388" s="55">
        <v>139</v>
      </c>
      <c r="I388" s="90">
        <f>SUM(E388*0.7)</f>
        <v>97.3</v>
      </c>
      <c r="J388" s="122" t="s">
        <v>529</v>
      </c>
      <c r="K388" s="123"/>
    </row>
    <row r="389" spans="1:11" ht="11.25">
      <c r="A389" s="441"/>
      <c r="B389" s="147"/>
      <c r="C389" s="93"/>
      <c r="D389" s="94"/>
      <c r="F389" s="95"/>
      <c r="G389" s="96"/>
      <c r="I389" s="90" t="s">
        <v>1133</v>
      </c>
      <c r="J389" s="122" t="s">
        <v>537</v>
      </c>
      <c r="K389" s="123"/>
    </row>
    <row r="390" spans="1:11" ht="11.25">
      <c r="A390" s="441"/>
      <c r="B390" s="228"/>
      <c r="C390" s="93"/>
      <c r="D390" s="94"/>
      <c r="F390" s="95"/>
      <c r="G390" s="96"/>
      <c r="I390" s="90" t="s">
        <v>1133</v>
      </c>
      <c r="J390" s="122" t="s">
        <v>578</v>
      </c>
      <c r="K390" s="123"/>
    </row>
    <row r="391" spans="1:11" ht="11.25">
      <c r="A391" s="441"/>
      <c r="B391" s="229"/>
      <c r="C391" s="87"/>
      <c r="D391" s="88"/>
      <c r="I391" s="90" t="s">
        <v>1133</v>
      </c>
      <c r="J391" s="122" t="s">
        <v>539</v>
      </c>
      <c r="K391" s="123"/>
    </row>
    <row r="392" spans="1:11" ht="11.25">
      <c r="A392" s="441"/>
      <c r="B392" s="229"/>
      <c r="C392" s="87"/>
      <c r="D392" s="88"/>
      <c r="I392" s="90" t="s">
        <v>1133</v>
      </c>
      <c r="J392" s="122"/>
      <c r="K392" s="123"/>
    </row>
    <row r="393" spans="1:10" ht="11.25" customHeight="1">
      <c r="A393" s="441"/>
      <c r="B393" s="86" t="s">
        <v>1381</v>
      </c>
      <c r="C393" s="87" t="s">
        <v>159</v>
      </c>
      <c r="D393" s="90">
        <f>E393-E393*$K$1%</f>
        <v>77.35</v>
      </c>
      <c r="E393" s="55">
        <v>85</v>
      </c>
      <c r="F393" s="204">
        <f>D393/E393</f>
        <v>0.9099999999999999</v>
      </c>
      <c r="G393" s="57">
        <v>4</v>
      </c>
      <c r="H393" s="55">
        <v>85</v>
      </c>
      <c r="I393" s="90">
        <f aca="true" t="shared" si="0" ref="I393:I456">SUM(E393*0.7)</f>
        <v>59.49999999999999</v>
      </c>
      <c r="J393" s="89" t="s">
        <v>118</v>
      </c>
    </row>
    <row r="394" spans="1:10" ht="11.25">
      <c r="A394" s="441"/>
      <c r="B394" s="147" t="s">
        <v>546</v>
      </c>
      <c r="C394" s="93"/>
      <c r="D394" s="94"/>
      <c r="F394" s="206"/>
      <c r="G394" s="96"/>
      <c r="I394" s="90" t="s">
        <v>1133</v>
      </c>
      <c r="J394" s="89" t="s">
        <v>119</v>
      </c>
    </row>
    <row r="395" spans="1:11" ht="11.25">
      <c r="A395" s="441"/>
      <c r="B395" s="162"/>
      <c r="C395" s="104"/>
      <c r="D395" s="105"/>
      <c r="F395" s="107"/>
      <c r="G395" s="108"/>
      <c r="I395" s="90" t="s">
        <v>1133</v>
      </c>
      <c r="J395" s="109"/>
      <c r="K395" s="110"/>
    </row>
    <row r="396" spans="1:10" ht="11.25">
      <c r="A396" s="441"/>
      <c r="B396" s="86"/>
      <c r="C396" s="87"/>
      <c r="D396" s="88"/>
      <c r="I396" s="90" t="s">
        <v>1133</v>
      </c>
      <c r="J396" s="89"/>
    </row>
    <row r="397" spans="1:10" ht="11.25" customHeight="1">
      <c r="A397" s="441"/>
      <c r="B397" s="86" t="s">
        <v>89</v>
      </c>
      <c r="C397" s="87" t="s">
        <v>159</v>
      </c>
      <c r="D397" s="90">
        <f>E397-E397*$K$1%</f>
        <v>126.49</v>
      </c>
      <c r="E397" s="55">
        <v>139</v>
      </c>
      <c r="F397" s="204">
        <f>D397/E397</f>
        <v>0.9099999999999999</v>
      </c>
      <c r="G397" s="57">
        <v>4</v>
      </c>
      <c r="H397" s="55">
        <v>139</v>
      </c>
      <c r="I397" s="90">
        <f t="shared" si="0"/>
        <v>97.3</v>
      </c>
      <c r="J397" s="89" t="s">
        <v>544</v>
      </c>
    </row>
    <row r="398" spans="1:10" ht="11.25">
      <c r="A398" s="441"/>
      <c r="B398" s="147"/>
      <c r="C398" s="93"/>
      <c r="D398" s="94"/>
      <c r="F398" s="95"/>
      <c r="G398" s="96"/>
      <c r="I398" s="90" t="s">
        <v>1133</v>
      </c>
      <c r="J398" s="89" t="s">
        <v>579</v>
      </c>
    </row>
    <row r="399" spans="1:10" ht="11.25">
      <c r="A399" s="441"/>
      <c r="B399" s="86"/>
      <c r="C399" s="93"/>
      <c r="D399" s="94"/>
      <c r="F399" s="95"/>
      <c r="G399" s="96"/>
      <c r="I399" s="90" t="s">
        <v>1133</v>
      </c>
      <c r="J399" s="89" t="s">
        <v>91</v>
      </c>
    </row>
    <row r="400" spans="1:10" ht="11.25">
      <c r="A400" s="441"/>
      <c r="B400" s="86"/>
      <c r="C400" s="87"/>
      <c r="D400" s="88"/>
      <c r="I400" s="90" t="s">
        <v>1133</v>
      </c>
      <c r="J400" s="89" t="s">
        <v>208</v>
      </c>
    </row>
    <row r="401" spans="1:10" ht="11.25">
      <c r="A401" s="441"/>
      <c r="B401" s="86"/>
      <c r="C401" s="87"/>
      <c r="D401" s="88"/>
      <c r="I401" s="90" t="s">
        <v>1133</v>
      </c>
      <c r="J401" s="89"/>
    </row>
    <row r="402" spans="1:10" ht="11.25" customHeight="1">
      <c r="A402" s="441"/>
      <c r="B402" s="86" t="s">
        <v>90</v>
      </c>
      <c r="C402" s="87" t="s">
        <v>159</v>
      </c>
      <c r="D402" s="90">
        <f>E402-E402*$K$1%</f>
        <v>90.09</v>
      </c>
      <c r="E402" s="55">
        <v>99</v>
      </c>
      <c r="F402" s="91">
        <f>D402/E402</f>
        <v>0.91</v>
      </c>
      <c r="G402" s="57">
        <v>4</v>
      </c>
      <c r="H402" s="55">
        <v>99</v>
      </c>
      <c r="I402" s="90">
        <f t="shared" si="0"/>
        <v>69.3</v>
      </c>
      <c r="J402" s="89" t="s">
        <v>92</v>
      </c>
    </row>
    <row r="403" spans="1:10" ht="11.25">
      <c r="A403" s="441"/>
      <c r="B403" s="147"/>
      <c r="C403" s="93"/>
      <c r="D403" s="94"/>
      <c r="F403" s="95"/>
      <c r="G403" s="96"/>
      <c r="I403" s="90" t="s">
        <v>1133</v>
      </c>
      <c r="J403" s="89" t="s">
        <v>88</v>
      </c>
    </row>
    <row r="404" spans="1:11" ht="11.25">
      <c r="A404" s="441"/>
      <c r="B404" s="162"/>
      <c r="C404" s="104"/>
      <c r="D404" s="105"/>
      <c r="F404" s="107"/>
      <c r="G404" s="108"/>
      <c r="I404" s="90" t="s">
        <v>1133</v>
      </c>
      <c r="J404" s="109"/>
      <c r="K404" s="110"/>
    </row>
    <row r="405" spans="1:10" ht="11.25">
      <c r="A405" s="441"/>
      <c r="B405" s="86"/>
      <c r="C405" s="87"/>
      <c r="D405" s="88"/>
      <c r="I405" s="90" t="s">
        <v>1133</v>
      </c>
      <c r="J405" s="89"/>
    </row>
    <row r="406" spans="1:10" ht="11.25" customHeight="1">
      <c r="A406" s="441"/>
      <c r="B406" s="86" t="s">
        <v>126</v>
      </c>
      <c r="C406" s="87" t="s">
        <v>159</v>
      </c>
      <c r="D406" s="90">
        <f>E406-E406*$K$1%</f>
        <v>162.89</v>
      </c>
      <c r="E406" s="55">
        <v>179</v>
      </c>
      <c r="F406" s="204">
        <f>D406/E406</f>
        <v>0.9099999999999999</v>
      </c>
      <c r="G406" s="57">
        <v>7</v>
      </c>
      <c r="H406" s="55">
        <v>179</v>
      </c>
      <c r="I406" s="90">
        <f t="shared" si="0"/>
        <v>125.3</v>
      </c>
      <c r="J406" s="89" t="s">
        <v>125</v>
      </c>
    </row>
    <row r="407" spans="1:10" ht="11.25">
      <c r="A407" s="441"/>
      <c r="B407" s="147"/>
      <c r="C407" s="93"/>
      <c r="D407" s="94"/>
      <c r="F407" s="95"/>
      <c r="G407" s="96"/>
      <c r="I407" s="90" t="s">
        <v>1133</v>
      </c>
      <c r="J407" s="89" t="s">
        <v>128</v>
      </c>
    </row>
    <row r="408" spans="1:10" ht="11.25">
      <c r="A408" s="441"/>
      <c r="B408" s="86"/>
      <c r="C408" s="93"/>
      <c r="D408" s="94"/>
      <c r="F408" s="95"/>
      <c r="G408" s="96"/>
      <c r="I408" s="90" t="s">
        <v>1133</v>
      </c>
      <c r="J408" s="89" t="s">
        <v>127</v>
      </c>
    </row>
    <row r="409" spans="1:10" ht="11.25">
      <c r="A409" s="441"/>
      <c r="B409" s="86"/>
      <c r="C409" s="87"/>
      <c r="D409" s="88"/>
      <c r="I409" s="90" t="s">
        <v>1133</v>
      </c>
      <c r="J409" s="89" t="s">
        <v>208</v>
      </c>
    </row>
    <row r="410" spans="1:11" ht="11.25">
      <c r="A410" s="441"/>
      <c r="B410" s="162"/>
      <c r="C410" s="104"/>
      <c r="D410" s="105"/>
      <c r="F410" s="107"/>
      <c r="G410" s="108"/>
      <c r="I410" s="90" t="s">
        <v>1133</v>
      </c>
      <c r="J410" s="109"/>
      <c r="K410" s="110"/>
    </row>
    <row r="411" spans="1:10" ht="11.25">
      <c r="A411" s="441"/>
      <c r="B411" s="86"/>
      <c r="C411" s="87"/>
      <c r="D411" s="88"/>
      <c r="I411" s="90" t="s">
        <v>1133</v>
      </c>
      <c r="J411" s="89"/>
    </row>
    <row r="412" spans="1:10" ht="11.25" customHeight="1">
      <c r="A412" s="441"/>
      <c r="B412" s="86" t="s">
        <v>1234</v>
      </c>
      <c r="C412" s="87" t="s">
        <v>159</v>
      </c>
      <c r="D412" s="90">
        <f>E412-E412*$K$1%</f>
        <v>116.48</v>
      </c>
      <c r="E412" s="55">
        <v>128</v>
      </c>
      <c r="F412" s="91">
        <f>D412/E412</f>
        <v>0.91</v>
      </c>
      <c r="G412" s="57">
        <v>4</v>
      </c>
      <c r="H412" s="55">
        <v>128</v>
      </c>
      <c r="I412" s="90">
        <f t="shared" si="0"/>
        <v>89.6</v>
      </c>
      <c r="J412" s="89" t="s">
        <v>1235</v>
      </c>
    </row>
    <row r="413" spans="1:10" ht="11.25">
      <c r="A413" s="441"/>
      <c r="B413" s="147"/>
      <c r="C413" s="93"/>
      <c r="D413" s="94"/>
      <c r="F413" s="95"/>
      <c r="G413" s="96"/>
      <c r="I413" s="90" t="s">
        <v>1133</v>
      </c>
      <c r="J413" s="89" t="s">
        <v>1236</v>
      </c>
    </row>
    <row r="414" spans="1:10" ht="11.25">
      <c r="A414" s="441"/>
      <c r="B414" s="86"/>
      <c r="C414" s="87"/>
      <c r="D414" s="88"/>
      <c r="I414" s="90" t="s">
        <v>1133</v>
      </c>
      <c r="J414" s="89" t="s">
        <v>1237</v>
      </c>
    </row>
    <row r="415" spans="1:10" ht="11.25">
      <c r="A415" s="441"/>
      <c r="B415" s="86"/>
      <c r="C415" s="87"/>
      <c r="D415" s="88"/>
      <c r="I415" s="90" t="s">
        <v>1133</v>
      </c>
      <c r="J415" s="89" t="s">
        <v>1238</v>
      </c>
    </row>
    <row r="416" spans="1:10" ht="11.25">
      <c r="A416" s="441"/>
      <c r="B416" s="86"/>
      <c r="C416" s="87"/>
      <c r="D416" s="88"/>
      <c r="I416" s="90" t="s">
        <v>1133</v>
      </c>
      <c r="J416" s="89" t="s">
        <v>797</v>
      </c>
    </row>
    <row r="417" spans="1:11" ht="11.25">
      <c r="A417" s="441"/>
      <c r="B417" s="162"/>
      <c r="C417" s="104"/>
      <c r="D417" s="105"/>
      <c r="E417" s="106"/>
      <c r="F417" s="107"/>
      <c r="G417" s="108"/>
      <c r="H417" s="106"/>
      <c r="I417" s="90" t="s">
        <v>1133</v>
      </c>
      <c r="J417" s="109"/>
      <c r="K417" s="110"/>
    </row>
    <row r="418" spans="1:10" ht="11.25">
      <c r="A418" s="441"/>
      <c r="B418" s="86"/>
      <c r="C418" s="87"/>
      <c r="D418" s="88"/>
      <c r="I418" s="90" t="s">
        <v>1133</v>
      </c>
      <c r="J418" s="89"/>
    </row>
    <row r="419" spans="1:10" ht="11.25" customHeight="1">
      <c r="A419" s="441"/>
      <c r="B419" s="86" t="s">
        <v>935</v>
      </c>
      <c r="C419" s="87" t="s">
        <v>159</v>
      </c>
      <c r="D419" s="90">
        <f>E419-E419*$K$1%</f>
        <v>181.09</v>
      </c>
      <c r="E419" s="55">
        <v>199</v>
      </c>
      <c r="F419" s="91">
        <f>D419/E419</f>
        <v>0.91</v>
      </c>
      <c r="G419" s="57">
        <v>111</v>
      </c>
      <c r="H419" s="55">
        <v>199</v>
      </c>
      <c r="I419" s="90">
        <f t="shared" si="0"/>
        <v>139.29999999999998</v>
      </c>
      <c r="J419" s="89" t="s">
        <v>926</v>
      </c>
    </row>
    <row r="420" spans="1:10" ht="11.25">
      <c r="A420" s="441"/>
      <c r="B420" s="147" t="s">
        <v>546</v>
      </c>
      <c r="C420" s="93"/>
      <c r="D420" s="94"/>
      <c r="F420" s="95"/>
      <c r="G420" s="96"/>
      <c r="I420" s="90" t="s">
        <v>1133</v>
      </c>
      <c r="J420" s="89" t="s">
        <v>927</v>
      </c>
    </row>
    <row r="421" spans="1:10" ht="11.25">
      <c r="A421" s="441"/>
      <c r="B421" s="86"/>
      <c r="C421" s="87"/>
      <c r="D421" s="88"/>
      <c r="I421" s="90" t="s">
        <v>1133</v>
      </c>
      <c r="J421" s="89" t="s">
        <v>932</v>
      </c>
    </row>
    <row r="422" spans="1:10" ht="11.25">
      <c r="A422" s="441"/>
      <c r="B422" s="86"/>
      <c r="C422" s="87"/>
      <c r="D422" s="88"/>
      <c r="I422" s="90" t="s">
        <v>1133</v>
      </c>
      <c r="J422" s="89" t="s">
        <v>933</v>
      </c>
    </row>
    <row r="423" spans="1:10" ht="11.25">
      <c r="A423" s="441"/>
      <c r="B423" s="86"/>
      <c r="C423" s="87"/>
      <c r="D423" s="88"/>
      <c r="I423" s="90" t="s">
        <v>1133</v>
      </c>
      <c r="J423" s="89" t="s">
        <v>934</v>
      </c>
    </row>
    <row r="424" spans="1:10" ht="11.25">
      <c r="A424" s="441"/>
      <c r="C424" s="87"/>
      <c r="D424" s="88"/>
      <c r="F424" s="207"/>
      <c r="I424" s="90" t="s">
        <v>1133</v>
      </c>
      <c r="J424" s="86" t="s">
        <v>767</v>
      </c>
    </row>
    <row r="425" spans="1:11" ht="11.25">
      <c r="A425" s="441"/>
      <c r="B425" s="162"/>
      <c r="C425" s="104"/>
      <c r="D425" s="105"/>
      <c r="E425" s="106"/>
      <c r="F425" s="107"/>
      <c r="G425" s="108"/>
      <c r="H425" s="106"/>
      <c r="I425" s="90" t="s">
        <v>1133</v>
      </c>
      <c r="J425" s="109"/>
      <c r="K425" s="110"/>
    </row>
    <row r="426" spans="1:10" ht="11.25">
      <c r="A426" s="441"/>
      <c r="B426" s="86"/>
      <c r="C426" s="87"/>
      <c r="D426" s="88"/>
      <c r="I426" s="90" t="s">
        <v>1133</v>
      </c>
      <c r="J426" s="89"/>
    </row>
    <row r="427" spans="1:10" ht="11.25" customHeight="1">
      <c r="A427" s="441"/>
      <c r="B427" s="86" t="s">
        <v>818</v>
      </c>
      <c r="C427" s="87" t="s">
        <v>159</v>
      </c>
      <c r="D427" s="90">
        <f>E427-E427*$K$1%</f>
        <v>101.92</v>
      </c>
      <c r="E427" s="55">
        <v>112</v>
      </c>
      <c r="F427" s="91">
        <f>D427/E427</f>
        <v>0.91</v>
      </c>
      <c r="G427" s="57">
        <v>4</v>
      </c>
      <c r="H427" s="55">
        <v>112</v>
      </c>
      <c r="I427" s="90">
        <f t="shared" si="0"/>
        <v>78.39999999999999</v>
      </c>
      <c r="J427" s="89" t="s">
        <v>817</v>
      </c>
    </row>
    <row r="428" spans="1:10" ht="11.25">
      <c r="A428" s="441"/>
      <c r="B428" s="147"/>
      <c r="C428" s="93"/>
      <c r="D428" s="94"/>
      <c r="F428" s="95"/>
      <c r="G428" s="96"/>
      <c r="I428" s="90">
        <f t="shared" si="0"/>
        <v>0</v>
      </c>
      <c r="J428" s="89" t="s">
        <v>1472</v>
      </c>
    </row>
    <row r="429" spans="1:10" ht="11.25">
      <c r="A429" s="441"/>
      <c r="B429" s="86"/>
      <c r="C429" s="87"/>
      <c r="D429" s="88"/>
      <c r="I429" s="90">
        <f t="shared" si="0"/>
        <v>0</v>
      </c>
      <c r="J429" s="89" t="s">
        <v>116</v>
      </c>
    </row>
    <row r="430" spans="1:10" ht="11.25">
      <c r="A430" s="441"/>
      <c r="B430" s="86"/>
      <c r="C430" s="87"/>
      <c r="D430" s="88"/>
      <c r="I430" s="90">
        <f t="shared" si="0"/>
        <v>0</v>
      </c>
      <c r="J430" s="89" t="s">
        <v>117</v>
      </c>
    </row>
    <row r="431" spans="1:10" ht="11.25">
      <c r="A431" s="441"/>
      <c r="B431" s="86"/>
      <c r="C431" s="87"/>
      <c r="D431" s="88"/>
      <c r="I431" s="90">
        <f t="shared" si="0"/>
        <v>0</v>
      </c>
      <c r="J431" s="89"/>
    </row>
    <row r="432" spans="1:10" ht="11.25" customHeight="1">
      <c r="A432" s="441"/>
      <c r="B432" s="86" t="s">
        <v>1239</v>
      </c>
      <c r="C432" s="87" t="s">
        <v>159</v>
      </c>
      <c r="D432" s="90">
        <f>E432-E432*$K$1%</f>
        <v>116.48</v>
      </c>
      <c r="E432" s="55">
        <v>128</v>
      </c>
      <c r="F432" s="91">
        <f>D432/E432</f>
        <v>0.91</v>
      </c>
      <c r="G432" s="57">
        <v>4</v>
      </c>
      <c r="H432" s="55">
        <v>128</v>
      </c>
      <c r="I432" s="90">
        <f t="shared" si="0"/>
        <v>89.6</v>
      </c>
      <c r="J432" s="89" t="s">
        <v>1240</v>
      </c>
    </row>
    <row r="433" spans="1:10" ht="11.25">
      <c r="A433" s="441"/>
      <c r="B433" s="147"/>
      <c r="C433" s="93"/>
      <c r="D433" s="94"/>
      <c r="F433" s="95"/>
      <c r="G433" s="96"/>
      <c r="I433" s="90">
        <f t="shared" si="0"/>
        <v>0</v>
      </c>
      <c r="J433" s="89" t="s">
        <v>1241</v>
      </c>
    </row>
    <row r="434" spans="1:11" ht="11.25">
      <c r="A434" s="441"/>
      <c r="B434" s="162"/>
      <c r="C434" s="104"/>
      <c r="D434" s="105"/>
      <c r="E434" s="106"/>
      <c r="F434" s="107"/>
      <c r="G434" s="108"/>
      <c r="H434" s="106"/>
      <c r="I434" s="90">
        <f t="shared" si="0"/>
        <v>0</v>
      </c>
      <c r="J434" s="109"/>
      <c r="K434" s="110"/>
    </row>
    <row r="435" spans="1:10" ht="11.25">
      <c r="A435" s="441"/>
      <c r="B435" s="86"/>
      <c r="C435" s="87"/>
      <c r="D435" s="88"/>
      <c r="I435" s="90">
        <f t="shared" si="0"/>
        <v>0</v>
      </c>
      <c r="J435" s="89"/>
    </row>
    <row r="436" spans="1:10" ht="11.25" customHeight="1">
      <c r="A436" s="441"/>
      <c r="B436" s="86" t="s">
        <v>852</v>
      </c>
      <c r="C436" s="87" t="s">
        <v>159</v>
      </c>
      <c r="D436" s="90">
        <f>E436-E436*$K$1%</f>
        <v>111.93</v>
      </c>
      <c r="E436" s="55">
        <v>123</v>
      </c>
      <c r="F436" s="91">
        <f>D436/E436</f>
        <v>0.91</v>
      </c>
      <c r="G436" s="57">
        <v>6</v>
      </c>
      <c r="H436" s="55">
        <v>123</v>
      </c>
      <c r="I436" s="90">
        <f t="shared" si="0"/>
        <v>86.1</v>
      </c>
      <c r="J436" s="89" t="s">
        <v>854</v>
      </c>
    </row>
    <row r="437" spans="1:10" ht="11.25">
      <c r="A437" s="441"/>
      <c r="B437" s="147"/>
      <c r="C437" s="93"/>
      <c r="D437" s="94"/>
      <c r="F437" s="95"/>
      <c r="G437" s="96"/>
      <c r="I437" s="90">
        <f t="shared" si="0"/>
        <v>0</v>
      </c>
      <c r="J437" s="89" t="s">
        <v>856</v>
      </c>
    </row>
    <row r="438" spans="1:10" ht="11.25">
      <c r="A438" s="441"/>
      <c r="B438" s="86"/>
      <c r="C438" s="87"/>
      <c r="D438" s="88"/>
      <c r="I438" s="90">
        <f t="shared" si="0"/>
        <v>0</v>
      </c>
      <c r="J438" s="89" t="s">
        <v>116</v>
      </c>
    </row>
    <row r="439" spans="1:10" ht="11.25">
      <c r="A439" s="441"/>
      <c r="B439" s="86"/>
      <c r="C439" s="87"/>
      <c r="D439" s="88"/>
      <c r="I439" s="90">
        <f t="shared" si="0"/>
        <v>0</v>
      </c>
      <c r="J439" s="89" t="s">
        <v>855</v>
      </c>
    </row>
    <row r="440" spans="1:10" ht="11.25">
      <c r="A440" s="441"/>
      <c r="B440" s="86"/>
      <c r="C440" s="87"/>
      <c r="D440" s="88"/>
      <c r="I440" s="90">
        <f t="shared" si="0"/>
        <v>0</v>
      </c>
      <c r="J440" s="89" t="s">
        <v>863</v>
      </c>
    </row>
    <row r="441" spans="1:11" ht="11.25">
      <c r="A441" s="441"/>
      <c r="B441" s="162"/>
      <c r="C441" s="104"/>
      <c r="D441" s="105"/>
      <c r="E441" s="106"/>
      <c r="F441" s="107"/>
      <c r="G441" s="108"/>
      <c r="H441" s="106"/>
      <c r="I441" s="90">
        <f t="shared" si="0"/>
        <v>0</v>
      </c>
      <c r="J441" s="109"/>
      <c r="K441" s="110"/>
    </row>
    <row r="442" spans="1:10" ht="11.25">
      <c r="A442" s="441"/>
      <c r="B442" s="86"/>
      <c r="C442" s="87"/>
      <c r="D442" s="88"/>
      <c r="I442" s="90">
        <f t="shared" si="0"/>
        <v>0</v>
      </c>
      <c r="J442" s="89"/>
    </row>
    <row r="443" spans="1:10" ht="11.25" customHeight="1">
      <c r="A443" s="441"/>
      <c r="B443" s="86" t="s">
        <v>398</v>
      </c>
      <c r="C443" s="87" t="s">
        <v>159</v>
      </c>
      <c r="D443" s="90">
        <f>E443-E443*$K$1%</f>
        <v>129.22</v>
      </c>
      <c r="E443" s="55">
        <v>142</v>
      </c>
      <c r="F443" s="91">
        <f>D443/E443</f>
        <v>0.91</v>
      </c>
      <c r="G443" s="57">
        <v>4</v>
      </c>
      <c r="H443" s="55">
        <v>142</v>
      </c>
      <c r="I443" s="90">
        <f t="shared" si="0"/>
        <v>99.39999999999999</v>
      </c>
      <c r="J443" s="113" t="s">
        <v>413</v>
      </c>
    </row>
    <row r="444" spans="1:10" ht="11.25">
      <c r="A444" s="441"/>
      <c r="B444" s="147"/>
      <c r="C444" s="93"/>
      <c r="D444" s="94"/>
      <c r="F444" s="95"/>
      <c r="G444" s="96"/>
      <c r="I444" s="90">
        <f t="shared" si="0"/>
        <v>0</v>
      </c>
      <c r="J444" s="113" t="s">
        <v>415</v>
      </c>
    </row>
    <row r="445" spans="1:10" ht="11.25">
      <c r="A445" s="441"/>
      <c r="B445" s="86"/>
      <c r="C445" s="87"/>
      <c r="D445" s="88"/>
      <c r="I445" s="90">
        <f t="shared" si="0"/>
        <v>0</v>
      </c>
      <c r="J445" s="113" t="s">
        <v>414</v>
      </c>
    </row>
    <row r="446" spans="1:10" ht="11.25">
      <c r="A446" s="441"/>
      <c r="B446" s="86"/>
      <c r="C446" s="87"/>
      <c r="D446" s="88"/>
      <c r="I446" s="90">
        <f t="shared" si="0"/>
        <v>0</v>
      </c>
      <c r="J446" s="113" t="s">
        <v>416</v>
      </c>
    </row>
    <row r="447" spans="1:10" ht="11.25">
      <c r="A447" s="441"/>
      <c r="B447" s="86"/>
      <c r="C447" s="87"/>
      <c r="D447" s="88"/>
      <c r="I447" s="90">
        <f t="shared" si="0"/>
        <v>0</v>
      </c>
      <c r="J447" s="89" t="s">
        <v>417</v>
      </c>
    </row>
    <row r="448" spans="1:11" ht="11.25">
      <c r="A448" s="159"/>
      <c r="B448" s="162"/>
      <c r="C448" s="104"/>
      <c r="D448" s="105"/>
      <c r="E448" s="106"/>
      <c r="F448" s="107"/>
      <c r="G448" s="108"/>
      <c r="H448" s="106"/>
      <c r="I448" s="90">
        <f t="shared" si="0"/>
        <v>0</v>
      </c>
      <c r="J448" s="109"/>
      <c r="K448" s="110"/>
    </row>
    <row r="449" spans="3:10" ht="3.75" customHeight="1">
      <c r="C449" s="174"/>
      <c r="D449" s="175"/>
      <c r="F449" s="95"/>
      <c r="G449" s="96"/>
      <c r="I449" s="90">
        <f t="shared" si="0"/>
        <v>0</v>
      </c>
      <c r="J449" s="89"/>
    </row>
    <row r="450" spans="1:11" ht="30" customHeight="1">
      <c r="A450" s="435"/>
      <c r="B450" s="86"/>
      <c r="C450" s="65"/>
      <c r="D450" s="66"/>
      <c r="I450" s="90">
        <f t="shared" si="0"/>
        <v>0</v>
      </c>
      <c r="J450" s="89"/>
      <c r="K450" s="111"/>
    </row>
    <row r="451" spans="1:11" s="76" customFormat="1" ht="19.5" customHeight="1">
      <c r="A451" s="439"/>
      <c r="B451" s="68" t="s">
        <v>1</v>
      </c>
      <c r="C451" s="69"/>
      <c r="D451" s="70"/>
      <c r="E451" s="71"/>
      <c r="F451" s="72"/>
      <c r="G451" s="73"/>
      <c r="H451" s="71"/>
      <c r="I451" s="90">
        <f t="shared" si="0"/>
        <v>0</v>
      </c>
      <c r="J451" s="74"/>
      <c r="K451" s="112"/>
    </row>
    <row r="452" spans="1:10" ht="15" customHeight="1">
      <c r="A452" s="439"/>
      <c r="B452" s="86"/>
      <c r="C452" s="87"/>
      <c r="D452" s="88"/>
      <c r="I452" s="90">
        <f t="shared" si="0"/>
        <v>0</v>
      </c>
      <c r="J452" s="89"/>
    </row>
    <row r="453" spans="1:10" ht="11.25" customHeight="1">
      <c r="A453" s="439"/>
      <c r="B453" s="86" t="s">
        <v>1030</v>
      </c>
      <c r="C453" s="87" t="s">
        <v>159</v>
      </c>
      <c r="D453" s="90">
        <f>E453-E453*$K$1%</f>
        <v>99.19</v>
      </c>
      <c r="E453" s="55">
        <v>109</v>
      </c>
      <c r="F453" s="91">
        <f>D453/E453</f>
        <v>0.91</v>
      </c>
      <c r="G453" s="57">
        <v>1</v>
      </c>
      <c r="H453" s="55">
        <v>109</v>
      </c>
      <c r="I453" s="90">
        <f t="shared" si="0"/>
        <v>76.3</v>
      </c>
      <c r="J453" s="89" t="s">
        <v>108</v>
      </c>
    </row>
    <row r="454" spans="1:10" ht="11.25" customHeight="1">
      <c r="A454" s="439"/>
      <c r="B454" s="92"/>
      <c r="C454" s="93"/>
      <c r="D454" s="94"/>
      <c r="F454" s="95"/>
      <c r="G454" s="96"/>
      <c r="I454" s="90">
        <f t="shared" si="0"/>
        <v>0</v>
      </c>
      <c r="J454" s="89" t="s">
        <v>112</v>
      </c>
    </row>
    <row r="455" spans="1:10" ht="11.25" customHeight="1">
      <c r="A455" s="439"/>
      <c r="C455" s="97"/>
      <c r="D455" s="98"/>
      <c r="F455" s="95"/>
      <c r="G455" s="96"/>
      <c r="I455" s="90">
        <f t="shared" si="0"/>
        <v>0</v>
      </c>
      <c r="J455" s="89" t="s">
        <v>109</v>
      </c>
    </row>
    <row r="456" spans="1:10" ht="11.25" customHeight="1">
      <c r="A456" s="439"/>
      <c r="C456" s="97"/>
      <c r="D456" s="98"/>
      <c r="F456" s="95"/>
      <c r="G456" s="96"/>
      <c r="I456" s="90">
        <f t="shared" si="0"/>
        <v>0</v>
      </c>
      <c r="J456" s="113" t="s">
        <v>111</v>
      </c>
    </row>
    <row r="457" spans="1:10" ht="11.25" customHeight="1">
      <c r="A457" s="439"/>
      <c r="C457" s="87"/>
      <c r="D457" s="88"/>
      <c r="I457" s="90">
        <f aca="true" t="shared" si="1" ref="I457:I520">SUM(E457*0.7)</f>
        <v>0</v>
      </c>
      <c r="J457" s="89" t="s">
        <v>110</v>
      </c>
    </row>
    <row r="458" spans="1:11" ht="11.25">
      <c r="A458" s="439"/>
      <c r="B458" s="162"/>
      <c r="C458" s="104"/>
      <c r="D458" s="105"/>
      <c r="F458" s="107"/>
      <c r="G458" s="108"/>
      <c r="I458" s="90">
        <f t="shared" si="1"/>
        <v>0</v>
      </c>
      <c r="J458" s="109"/>
      <c r="K458" s="110"/>
    </row>
    <row r="459" spans="1:10" ht="13.5" customHeight="1">
      <c r="A459" s="439"/>
      <c r="B459" s="86"/>
      <c r="C459" s="87"/>
      <c r="D459" s="88"/>
      <c r="I459" s="90">
        <f t="shared" si="1"/>
        <v>0</v>
      </c>
      <c r="J459" s="89"/>
    </row>
    <row r="460" spans="1:10" ht="12" customHeight="1">
      <c r="A460" s="439"/>
      <c r="B460" s="86" t="s">
        <v>857</v>
      </c>
      <c r="C460" s="87" t="s">
        <v>159</v>
      </c>
      <c r="D460" s="90">
        <f>E460-E460*$K$1%</f>
        <v>162.89</v>
      </c>
      <c r="E460" s="55">
        <v>179</v>
      </c>
      <c r="F460" s="204">
        <f>D460/E460</f>
        <v>0.9099999999999999</v>
      </c>
      <c r="G460" s="57">
        <v>2</v>
      </c>
      <c r="H460" s="55">
        <v>179</v>
      </c>
      <c r="I460" s="90">
        <f t="shared" si="1"/>
        <v>125.3</v>
      </c>
      <c r="J460" s="89" t="s">
        <v>858</v>
      </c>
    </row>
    <row r="461" spans="1:10" ht="12" customHeight="1">
      <c r="A461" s="439"/>
      <c r="C461" s="87"/>
      <c r="D461" s="88"/>
      <c r="F461" s="207"/>
      <c r="I461" s="90">
        <f t="shared" si="1"/>
        <v>0</v>
      </c>
      <c r="J461" s="89" t="s">
        <v>129</v>
      </c>
    </row>
    <row r="462" spans="1:10" ht="12" customHeight="1">
      <c r="A462" s="439"/>
      <c r="C462" s="431" t="s">
        <v>913</v>
      </c>
      <c r="D462" s="432"/>
      <c r="F462" s="207"/>
      <c r="I462" s="90">
        <f t="shared" si="1"/>
        <v>0</v>
      </c>
      <c r="J462" s="89" t="s">
        <v>130</v>
      </c>
    </row>
    <row r="463" spans="1:10" ht="12" customHeight="1">
      <c r="A463" s="439"/>
      <c r="C463" s="431" t="s">
        <v>1133</v>
      </c>
      <c r="D463" s="432"/>
      <c r="F463" s="207"/>
      <c r="I463" s="90">
        <f t="shared" si="1"/>
        <v>0</v>
      </c>
      <c r="J463" s="89" t="s">
        <v>131</v>
      </c>
    </row>
    <row r="464" spans="1:10" ht="12" customHeight="1">
      <c r="A464" s="439"/>
      <c r="C464" s="87"/>
      <c r="D464" s="88"/>
      <c r="F464" s="207"/>
      <c r="I464" s="90">
        <f t="shared" si="1"/>
        <v>0</v>
      </c>
      <c r="J464" s="89" t="s">
        <v>132</v>
      </c>
    </row>
    <row r="465" spans="1:11" ht="14.25" customHeight="1">
      <c r="A465" s="439"/>
      <c r="B465" s="162"/>
      <c r="C465" s="104"/>
      <c r="D465" s="105"/>
      <c r="F465" s="107"/>
      <c r="G465" s="108"/>
      <c r="I465" s="90">
        <f t="shared" si="1"/>
        <v>0</v>
      </c>
      <c r="J465" s="109"/>
      <c r="K465" s="110"/>
    </row>
    <row r="466" spans="1:10" ht="15" customHeight="1">
      <c r="A466" s="439"/>
      <c r="B466" s="86"/>
      <c r="C466" s="87"/>
      <c r="D466" s="88"/>
      <c r="I466" s="90">
        <f t="shared" si="1"/>
        <v>0</v>
      </c>
      <c r="J466" s="89"/>
    </row>
    <row r="467" spans="1:10" ht="9.75" customHeight="1">
      <c r="A467" s="439"/>
      <c r="B467" s="86" t="s">
        <v>1242</v>
      </c>
      <c r="C467" s="87" t="s">
        <v>159</v>
      </c>
      <c r="D467" s="90">
        <f>E467-E467*$K$1%</f>
        <v>126.49</v>
      </c>
      <c r="E467" s="55">
        <v>139</v>
      </c>
      <c r="F467" s="204">
        <f>D467/E467</f>
        <v>0.9099999999999999</v>
      </c>
      <c r="G467" s="57">
        <v>6</v>
      </c>
      <c r="H467" s="55">
        <v>139</v>
      </c>
      <c r="I467" s="90">
        <f t="shared" si="1"/>
        <v>97.3</v>
      </c>
      <c r="J467" s="89" t="s">
        <v>1243</v>
      </c>
    </row>
    <row r="468" spans="1:10" ht="12" customHeight="1">
      <c r="A468" s="439"/>
      <c r="B468" s="51"/>
      <c r="C468" s="87"/>
      <c r="D468" s="88"/>
      <c r="I468" s="90">
        <f t="shared" si="1"/>
        <v>0</v>
      </c>
      <c r="J468" s="89" t="s">
        <v>1244</v>
      </c>
    </row>
    <row r="469" spans="1:10" ht="12" customHeight="1">
      <c r="A469" s="439"/>
      <c r="B469" s="86"/>
      <c r="C469" s="87"/>
      <c r="D469" s="88"/>
      <c r="I469" s="90">
        <f t="shared" si="1"/>
        <v>0</v>
      </c>
      <c r="J469" s="89" t="s">
        <v>1245</v>
      </c>
    </row>
    <row r="470" spans="1:10" ht="12" customHeight="1">
      <c r="A470" s="439"/>
      <c r="B470" s="86"/>
      <c r="C470" s="87"/>
      <c r="D470" s="88"/>
      <c r="I470" s="90">
        <f t="shared" si="1"/>
        <v>0</v>
      </c>
      <c r="J470" s="89" t="s">
        <v>968</v>
      </c>
    </row>
    <row r="471" spans="1:10" ht="12" customHeight="1">
      <c r="A471" s="439"/>
      <c r="B471" s="86"/>
      <c r="C471" s="87"/>
      <c r="D471" s="88"/>
      <c r="I471" s="90">
        <f t="shared" si="1"/>
        <v>0</v>
      </c>
      <c r="J471" s="89" t="s">
        <v>1246</v>
      </c>
    </row>
    <row r="472" spans="1:11" ht="14.25" customHeight="1">
      <c r="A472" s="439"/>
      <c r="B472" s="162"/>
      <c r="C472" s="104"/>
      <c r="D472" s="105"/>
      <c r="E472" s="106"/>
      <c r="F472" s="107"/>
      <c r="G472" s="108"/>
      <c r="H472" s="106"/>
      <c r="I472" s="90">
        <f t="shared" si="1"/>
        <v>0</v>
      </c>
      <c r="J472" s="109"/>
      <c r="K472" s="110"/>
    </row>
    <row r="473" spans="1:10" ht="14.25" customHeight="1">
      <c r="A473" s="439"/>
      <c r="B473" s="86"/>
      <c r="C473" s="87"/>
      <c r="D473" s="88"/>
      <c r="I473" s="90">
        <f t="shared" si="1"/>
        <v>0</v>
      </c>
      <c r="J473" s="89"/>
    </row>
    <row r="474" spans="1:10" ht="11.25" customHeight="1">
      <c r="A474" s="439"/>
      <c r="B474" s="86" t="s">
        <v>35</v>
      </c>
      <c r="C474" s="87" t="s">
        <v>159</v>
      </c>
      <c r="D474" s="90">
        <f>E474-E474*$K$1%</f>
        <v>116.48</v>
      </c>
      <c r="E474" s="55">
        <v>128</v>
      </c>
      <c r="F474" s="91">
        <f>D474/E474</f>
        <v>0.91</v>
      </c>
      <c r="G474" s="57">
        <v>1</v>
      </c>
      <c r="H474" s="55">
        <v>128</v>
      </c>
      <c r="I474" s="90">
        <f t="shared" si="1"/>
        <v>89.6</v>
      </c>
      <c r="J474" s="89" t="s">
        <v>36</v>
      </c>
    </row>
    <row r="475" spans="1:10" ht="11.25" customHeight="1">
      <c r="A475" s="439"/>
      <c r="B475" s="92"/>
      <c r="C475" s="93"/>
      <c r="D475" s="94"/>
      <c r="F475" s="95"/>
      <c r="G475" s="96"/>
      <c r="I475" s="90">
        <f t="shared" si="1"/>
        <v>0</v>
      </c>
      <c r="J475" s="89" t="s">
        <v>23</v>
      </c>
    </row>
    <row r="476" spans="1:10" ht="11.25" customHeight="1">
      <c r="A476" s="439"/>
      <c r="C476" s="97"/>
      <c r="D476" s="98"/>
      <c r="F476" s="95"/>
      <c r="G476" s="96"/>
      <c r="I476" s="90">
        <f t="shared" si="1"/>
        <v>0</v>
      </c>
      <c r="J476" s="89" t="s">
        <v>29</v>
      </c>
    </row>
    <row r="477" spans="1:10" ht="11.25" customHeight="1">
      <c r="A477" s="439"/>
      <c r="C477" s="97"/>
      <c r="D477" s="98"/>
      <c r="F477" s="95"/>
      <c r="G477" s="96"/>
      <c r="I477" s="90">
        <f t="shared" si="1"/>
        <v>0</v>
      </c>
      <c r="J477" s="89" t="s">
        <v>42</v>
      </c>
    </row>
    <row r="478" spans="1:10" ht="11.25" customHeight="1">
      <c r="A478" s="439"/>
      <c r="C478" s="87"/>
      <c r="D478" s="88"/>
      <c r="I478" s="90">
        <f t="shared" si="1"/>
        <v>0</v>
      </c>
      <c r="J478" s="89" t="s">
        <v>30</v>
      </c>
    </row>
    <row r="479" spans="1:10" ht="11.25" customHeight="1">
      <c r="A479" s="439"/>
      <c r="C479" s="87"/>
      <c r="D479" s="88"/>
      <c r="I479" s="90">
        <f t="shared" si="1"/>
        <v>0</v>
      </c>
      <c r="J479" s="89" t="s">
        <v>38</v>
      </c>
    </row>
    <row r="480" spans="1:11" ht="11.25" customHeight="1">
      <c r="A480" s="439"/>
      <c r="B480" s="99"/>
      <c r="C480" s="87"/>
      <c r="D480" s="88"/>
      <c r="I480" s="90">
        <f t="shared" si="1"/>
        <v>0</v>
      </c>
      <c r="J480" s="89" t="s">
        <v>32</v>
      </c>
      <c r="K480" s="100"/>
    </row>
    <row r="481" spans="1:11" ht="13.5" customHeight="1">
      <c r="A481" s="439"/>
      <c r="B481" s="162"/>
      <c r="C481" s="104"/>
      <c r="D481" s="105"/>
      <c r="E481" s="106"/>
      <c r="F481" s="107"/>
      <c r="G481" s="108"/>
      <c r="H481" s="106"/>
      <c r="I481" s="90">
        <f t="shared" si="1"/>
        <v>0</v>
      </c>
      <c r="J481" s="109"/>
      <c r="K481" s="110"/>
    </row>
    <row r="482" spans="1:10" ht="12.75" customHeight="1">
      <c r="A482" s="439"/>
      <c r="B482" s="86"/>
      <c r="C482" s="87"/>
      <c r="D482" s="88"/>
      <c r="I482" s="90">
        <f t="shared" si="1"/>
        <v>0</v>
      </c>
      <c r="J482" s="89"/>
    </row>
    <row r="483" spans="1:10" ht="11.25" customHeight="1">
      <c r="A483" s="439"/>
      <c r="B483" s="86" t="s">
        <v>39</v>
      </c>
      <c r="C483" s="87" t="s">
        <v>159</v>
      </c>
      <c r="D483" s="90">
        <f>E483-E483*$K$1%</f>
        <v>108.29</v>
      </c>
      <c r="E483" s="55">
        <v>119</v>
      </c>
      <c r="F483" s="91">
        <f>D483/E483</f>
        <v>0.91</v>
      </c>
      <c r="G483" s="57">
        <v>1</v>
      </c>
      <c r="H483" s="55">
        <v>119</v>
      </c>
      <c r="I483" s="90">
        <f t="shared" si="1"/>
        <v>83.3</v>
      </c>
      <c r="J483" s="89" t="s">
        <v>40</v>
      </c>
    </row>
    <row r="484" spans="1:10" ht="11.25" customHeight="1">
      <c r="A484" s="439"/>
      <c r="B484" s="92"/>
      <c r="C484" s="93"/>
      <c r="D484" s="94"/>
      <c r="F484" s="95"/>
      <c r="G484" s="96"/>
      <c r="I484" s="90">
        <f t="shared" si="1"/>
        <v>0</v>
      </c>
      <c r="J484" s="89" t="s">
        <v>41</v>
      </c>
    </row>
    <row r="485" spans="1:10" ht="11.25" customHeight="1">
      <c r="A485" s="439"/>
      <c r="C485" s="97"/>
      <c r="D485" s="98"/>
      <c r="F485" s="95"/>
      <c r="G485" s="96"/>
      <c r="I485" s="90">
        <f t="shared" si="1"/>
        <v>0</v>
      </c>
      <c r="J485" s="89" t="s">
        <v>29</v>
      </c>
    </row>
    <row r="486" spans="1:10" ht="11.25" customHeight="1">
      <c r="A486" s="439"/>
      <c r="C486" s="97"/>
      <c r="D486" s="98"/>
      <c r="F486" s="95"/>
      <c r="G486" s="96"/>
      <c r="I486" s="90">
        <f t="shared" si="1"/>
        <v>0</v>
      </c>
      <c r="J486" s="89" t="s">
        <v>42</v>
      </c>
    </row>
    <row r="487" spans="1:10" ht="11.25" customHeight="1">
      <c r="A487" s="439"/>
      <c r="C487" s="87"/>
      <c r="D487" s="88"/>
      <c r="I487" s="90">
        <f t="shared" si="1"/>
        <v>0</v>
      </c>
      <c r="J487" s="89" t="s">
        <v>30</v>
      </c>
    </row>
    <row r="488" spans="1:10" ht="11.25" customHeight="1">
      <c r="A488" s="439"/>
      <c r="C488" s="87"/>
      <c r="D488" s="88"/>
      <c r="I488" s="90">
        <f t="shared" si="1"/>
        <v>0</v>
      </c>
      <c r="J488" s="89" t="s">
        <v>107</v>
      </c>
    </row>
    <row r="489" spans="1:11" ht="11.25" customHeight="1">
      <c r="A489" s="439"/>
      <c r="B489" s="99"/>
      <c r="C489" s="87"/>
      <c r="D489" s="88"/>
      <c r="I489" s="90">
        <f t="shared" si="1"/>
        <v>0</v>
      </c>
      <c r="J489" s="89" t="s">
        <v>32</v>
      </c>
      <c r="K489" s="100"/>
    </row>
    <row r="490" spans="1:11" ht="14.25" customHeight="1">
      <c r="A490" s="439"/>
      <c r="B490" s="162"/>
      <c r="C490" s="104"/>
      <c r="D490" s="105"/>
      <c r="E490" s="106"/>
      <c r="F490" s="107"/>
      <c r="G490" s="108"/>
      <c r="H490" s="106"/>
      <c r="I490" s="90">
        <f t="shared" si="1"/>
        <v>0</v>
      </c>
      <c r="J490" s="109"/>
      <c r="K490" s="110"/>
    </row>
    <row r="491" spans="1:10" ht="15" customHeight="1">
      <c r="A491" s="439"/>
      <c r="B491" s="86"/>
      <c r="C491" s="87"/>
      <c r="D491" s="88"/>
      <c r="I491" s="90">
        <f t="shared" si="1"/>
        <v>0</v>
      </c>
      <c r="J491" s="89"/>
    </row>
    <row r="492" spans="1:10" ht="12" customHeight="1">
      <c r="A492" s="439"/>
      <c r="B492" s="86" t="s">
        <v>1284</v>
      </c>
      <c r="C492" s="87" t="s">
        <v>159</v>
      </c>
      <c r="D492" s="90">
        <f>E492-E492*$K$1%</f>
        <v>126.49</v>
      </c>
      <c r="E492" s="55">
        <v>139</v>
      </c>
      <c r="F492" s="204">
        <f>D492/E492</f>
        <v>0.9099999999999999</v>
      </c>
      <c r="G492" s="57">
        <v>6</v>
      </c>
      <c r="H492" s="55">
        <v>139</v>
      </c>
      <c r="I492" s="90">
        <f t="shared" si="1"/>
        <v>97.3</v>
      </c>
      <c r="J492" s="89" t="s">
        <v>1279</v>
      </c>
    </row>
    <row r="493" spans="1:10" ht="12" customHeight="1">
      <c r="A493" s="439"/>
      <c r="B493" s="147"/>
      <c r="C493" s="93"/>
      <c r="D493" s="94"/>
      <c r="F493" s="206"/>
      <c r="G493" s="96"/>
      <c r="I493" s="90">
        <f t="shared" si="1"/>
        <v>0</v>
      </c>
      <c r="J493" s="89" t="s">
        <v>1280</v>
      </c>
    </row>
    <row r="494" spans="1:10" ht="12" customHeight="1">
      <c r="A494" s="439"/>
      <c r="C494" s="87"/>
      <c r="D494" s="88"/>
      <c r="F494" s="207"/>
      <c r="I494" s="90">
        <f t="shared" si="1"/>
        <v>0</v>
      </c>
      <c r="J494" s="89" t="s">
        <v>1281</v>
      </c>
    </row>
    <row r="495" spans="1:10" ht="12" customHeight="1">
      <c r="A495" s="439"/>
      <c r="C495" s="87"/>
      <c r="D495" s="88"/>
      <c r="F495" s="207"/>
      <c r="I495" s="90">
        <f t="shared" si="1"/>
        <v>0</v>
      </c>
      <c r="J495" s="89" t="s">
        <v>1283</v>
      </c>
    </row>
    <row r="496" spans="1:10" ht="12" customHeight="1">
      <c r="A496" s="439"/>
      <c r="C496" s="87"/>
      <c r="D496" s="88"/>
      <c r="F496" s="207"/>
      <c r="I496" s="90">
        <f t="shared" si="1"/>
        <v>0</v>
      </c>
      <c r="J496" s="89" t="s">
        <v>1282</v>
      </c>
    </row>
    <row r="497" spans="1:11" ht="17.25" customHeight="1">
      <c r="A497" s="439"/>
      <c r="B497" s="162"/>
      <c r="C497" s="104"/>
      <c r="D497" s="105"/>
      <c r="F497" s="107"/>
      <c r="G497" s="108"/>
      <c r="I497" s="90">
        <f t="shared" si="1"/>
        <v>0</v>
      </c>
      <c r="J497" s="109"/>
      <c r="K497" s="110"/>
    </row>
    <row r="498" spans="1:9" ht="15" customHeight="1">
      <c r="A498" s="439"/>
      <c r="C498" s="87"/>
      <c r="D498" s="88"/>
      <c r="I498" s="90">
        <f t="shared" si="1"/>
        <v>0</v>
      </c>
    </row>
    <row r="499" spans="1:10" ht="12.75" customHeight="1">
      <c r="A499" s="439"/>
      <c r="B499" s="86" t="s">
        <v>8</v>
      </c>
      <c r="C499" s="87" t="s">
        <v>159</v>
      </c>
      <c r="D499" s="90">
        <f>E499-E499*$K$1%</f>
        <v>253.89</v>
      </c>
      <c r="E499" s="55">
        <v>279</v>
      </c>
      <c r="F499" s="204">
        <f>D499/E499</f>
        <v>0.9099999999999999</v>
      </c>
      <c r="G499" s="57">
        <v>4</v>
      </c>
      <c r="H499" s="55">
        <v>279</v>
      </c>
      <c r="I499" s="90">
        <f t="shared" si="1"/>
        <v>195.29999999999998</v>
      </c>
      <c r="J499" s="164" t="s">
        <v>2</v>
      </c>
    </row>
    <row r="500" spans="1:10" ht="12" customHeight="1">
      <c r="A500" s="439"/>
      <c r="B500" s="126"/>
      <c r="C500" s="93"/>
      <c r="D500" s="94"/>
      <c r="F500" s="206"/>
      <c r="G500" s="96"/>
      <c r="I500" s="90">
        <f t="shared" si="1"/>
        <v>0</v>
      </c>
      <c r="J500" s="164" t="s">
        <v>3</v>
      </c>
    </row>
    <row r="501" spans="1:10" ht="12" customHeight="1">
      <c r="A501" s="439"/>
      <c r="B501" s="126"/>
      <c r="C501" s="93"/>
      <c r="D501" s="94"/>
      <c r="F501" s="206"/>
      <c r="G501" s="96"/>
      <c r="I501" s="90">
        <f t="shared" si="1"/>
        <v>0</v>
      </c>
      <c r="J501" s="164" t="s">
        <v>4</v>
      </c>
    </row>
    <row r="502" spans="1:10" ht="12" customHeight="1">
      <c r="A502" s="439"/>
      <c r="B502" s="126"/>
      <c r="C502" s="93"/>
      <c r="D502" s="94"/>
      <c r="F502" s="206"/>
      <c r="G502" s="96"/>
      <c r="I502" s="90">
        <f t="shared" si="1"/>
        <v>0</v>
      </c>
      <c r="J502" s="164" t="s">
        <v>5</v>
      </c>
    </row>
    <row r="503" spans="1:10" ht="12" customHeight="1">
      <c r="A503" s="439"/>
      <c r="B503" s="86"/>
      <c r="C503" s="87"/>
      <c r="D503" s="90"/>
      <c r="F503" s="204"/>
      <c r="I503" s="90">
        <f t="shared" si="1"/>
        <v>0</v>
      </c>
      <c r="J503" s="164" t="s">
        <v>6</v>
      </c>
    </row>
    <row r="504" spans="1:10" ht="11.25" customHeight="1">
      <c r="A504" s="439"/>
      <c r="B504" s="126"/>
      <c r="C504" s="93"/>
      <c r="D504" s="94"/>
      <c r="F504" s="206"/>
      <c r="G504" s="96"/>
      <c r="I504" s="90">
        <f t="shared" si="1"/>
        <v>0</v>
      </c>
      <c r="J504" s="164" t="s">
        <v>7</v>
      </c>
    </row>
    <row r="505" spans="1:10" ht="12.75" customHeight="1">
      <c r="A505" s="439"/>
      <c r="B505" s="126"/>
      <c r="C505" s="93"/>
      <c r="D505" s="94"/>
      <c r="F505" s="206"/>
      <c r="G505" s="96"/>
      <c r="I505" s="90">
        <f t="shared" si="1"/>
        <v>0</v>
      </c>
      <c r="J505" s="168" t="s">
        <v>397</v>
      </c>
    </row>
    <row r="506" spans="1:11" ht="16.5" customHeight="1">
      <c r="A506" s="230"/>
      <c r="B506" s="149"/>
      <c r="C506" s="104"/>
      <c r="D506" s="105"/>
      <c r="E506" s="106"/>
      <c r="F506" s="107"/>
      <c r="G506" s="108"/>
      <c r="H506" s="106"/>
      <c r="I506" s="90">
        <f t="shared" si="1"/>
        <v>0</v>
      </c>
      <c r="J506" s="109"/>
      <c r="K506" s="110"/>
    </row>
    <row r="507" spans="1:10" ht="3" customHeight="1">
      <c r="A507" s="230"/>
      <c r="C507" s="65"/>
      <c r="D507" s="66"/>
      <c r="I507" s="90">
        <f t="shared" si="1"/>
        <v>0</v>
      </c>
      <c r="J507" s="89"/>
    </row>
    <row r="508" spans="1:11" ht="27.75" customHeight="1">
      <c r="A508" s="440"/>
      <c r="B508" s="86"/>
      <c r="C508" s="65"/>
      <c r="D508" s="66"/>
      <c r="I508" s="90">
        <f t="shared" si="1"/>
        <v>0</v>
      </c>
      <c r="J508" s="89"/>
      <c r="K508" s="111"/>
    </row>
    <row r="509" spans="1:11" s="76" customFormat="1" ht="22.5" customHeight="1">
      <c r="A509" s="440"/>
      <c r="B509" s="68" t="s">
        <v>9</v>
      </c>
      <c r="C509" s="69"/>
      <c r="D509" s="70"/>
      <c r="E509" s="71"/>
      <c r="F509" s="72"/>
      <c r="G509" s="73"/>
      <c r="H509" s="71"/>
      <c r="I509" s="90">
        <f t="shared" si="1"/>
        <v>0</v>
      </c>
      <c r="J509" s="74"/>
      <c r="K509" s="112"/>
    </row>
    <row r="510" spans="1:11" s="76" customFormat="1" ht="18.75" customHeight="1">
      <c r="A510" s="440"/>
      <c r="B510" s="64"/>
      <c r="C510" s="87"/>
      <c r="D510" s="88"/>
      <c r="E510" s="55"/>
      <c r="F510" s="56"/>
      <c r="G510" s="57"/>
      <c r="H510" s="55"/>
      <c r="I510" s="90">
        <f t="shared" si="1"/>
        <v>0</v>
      </c>
      <c r="J510" s="89"/>
      <c r="K510" s="183"/>
    </row>
    <row r="511" spans="1:11" s="76" customFormat="1" ht="12.75" customHeight="1">
      <c r="A511" s="440"/>
      <c r="B511" s="86" t="s">
        <v>1159</v>
      </c>
      <c r="C511" s="87" t="s">
        <v>159</v>
      </c>
      <c r="D511" s="90">
        <f>E511-E511*$K$1%</f>
        <v>162.89</v>
      </c>
      <c r="E511" s="55">
        <v>179</v>
      </c>
      <c r="F511" s="204">
        <f>D511/E511</f>
        <v>0.9099999999999999</v>
      </c>
      <c r="G511" s="57">
        <v>6</v>
      </c>
      <c r="H511" s="55">
        <v>179</v>
      </c>
      <c r="I511" s="90">
        <f t="shared" si="1"/>
        <v>125.3</v>
      </c>
      <c r="J511" s="122" t="s">
        <v>426</v>
      </c>
      <c r="K511" s="183"/>
    </row>
    <row r="512" spans="1:11" s="76" customFormat="1" ht="12.75" customHeight="1">
      <c r="A512" s="440"/>
      <c r="B512" s="86"/>
      <c r="C512" s="87"/>
      <c r="D512" s="90"/>
      <c r="E512" s="55"/>
      <c r="F512" s="204"/>
      <c r="G512" s="57"/>
      <c r="H512" s="55"/>
      <c r="I512" s="90">
        <f t="shared" si="1"/>
        <v>0</v>
      </c>
      <c r="J512" s="122" t="s">
        <v>428</v>
      </c>
      <c r="K512" s="183"/>
    </row>
    <row r="513" spans="1:11" s="76" customFormat="1" ht="12.75" customHeight="1">
      <c r="A513" s="440"/>
      <c r="B513" s="86"/>
      <c r="C513" s="87"/>
      <c r="D513" s="90"/>
      <c r="E513" s="55"/>
      <c r="F513" s="204"/>
      <c r="G513" s="57"/>
      <c r="H513" s="55"/>
      <c r="I513" s="90">
        <f t="shared" si="1"/>
        <v>0</v>
      </c>
      <c r="J513" s="122" t="s">
        <v>429</v>
      </c>
      <c r="K513" s="183"/>
    </row>
    <row r="514" spans="1:11" s="76" customFormat="1" ht="12.75" customHeight="1">
      <c r="A514" s="440"/>
      <c r="B514" s="86"/>
      <c r="C514" s="87"/>
      <c r="D514" s="90"/>
      <c r="E514" s="55"/>
      <c r="F514" s="204"/>
      <c r="G514" s="57"/>
      <c r="H514" s="55"/>
      <c r="I514" s="90">
        <f t="shared" si="1"/>
        <v>0</v>
      </c>
      <c r="J514" s="122" t="s">
        <v>430</v>
      </c>
      <c r="K514" s="183"/>
    </row>
    <row r="515" spans="1:11" s="76" customFormat="1" ht="12.75" customHeight="1">
      <c r="A515" s="440"/>
      <c r="B515" s="64"/>
      <c r="C515" s="87"/>
      <c r="D515" s="88"/>
      <c r="E515" s="55"/>
      <c r="F515" s="56"/>
      <c r="G515" s="57"/>
      <c r="H515" s="55"/>
      <c r="I515" s="90">
        <f t="shared" si="1"/>
        <v>0</v>
      </c>
      <c r="J515" s="122" t="s">
        <v>431</v>
      </c>
      <c r="K515" s="183"/>
    </row>
    <row r="516" spans="1:11" s="76" customFormat="1" ht="11.25">
      <c r="A516" s="440"/>
      <c r="B516" s="149"/>
      <c r="C516" s="104"/>
      <c r="D516" s="105"/>
      <c r="E516" s="106"/>
      <c r="F516" s="107"/>
      <c r="G516" s="108"/>
      <c r="H516" s="106"/>
      <c r="I516" s="90">
        <f t="shared" si="1"/>
        <v>0</v>
      </c>
      <c r="J516" s="157"/>
      <c r="K516" s="112"/>
    </row>
    <row r="517" spans="1:10" ht="19.5" customHeight="1">
      <c r="A517" s="440"/>
      <c r="B517" s="86"/>
      <c r="C517" s="87"/>
      <c r="D517" s="88"/>
      <c r="I517" s="90">
        <f t="shared" si="1"/>
        <v>0</v>
      </c>
      <c r="J517" s="89"/>
    </row>
    <row r="518" spans="1:10" ht="12.75" customHeight="1">
      <c r="A518" s="440"/>
      <c r="B518" s="86" t="s">
        <v>1031</v>
      </c>
      <c r="C518" s="87" t="s">
        <v>159</v>
      </c>
      <c r="D518" s="90">
        <f>E518-E518*$K$1%</f>
        <v>233.87</v>
      </c>
      <c r="E518" s="55">
        <v>257</v>
      </c>
      <c r="F518" s="91">
        <f>D518/E518</f>
        <v>0.91</v>
      </c>
      <c r="G518" s="57">
        <v>1</v>
      </c>
      <c r="H518" s="55">
        <v>257</v>
      </c>
      <c r="I518" s="90">
        <f t="shared" si="1"/>
        <v>179.89999999999998</v>
      </c>
      <c r="J518" s="89" t="s">
        <v>1032</v>
      </c>
    </row>
    <row r="519" spans="1:10" ht="12.75" customHeight="1">
      <c r="A519" s="440"/>
      <c r="B519" s="92"/>
      <c r="C519" s="93"/>
      <c r="D519" s="94"/>
      <c r="F519" s="95"/>
      <c r="G519" s="96"/>
      <c r="I519" s="90">
        <f t="shared" si="1"/>
        <v>0</v>
      </c>
      <c r="J519" s="89" t="s">
        <v>1118</v>
      </c>
    </row>
    <row r="520" spans="1:10" ht="12.75" customHeight="1">
      <c r="A520" s="440"/>
      <c r="C520" s="97"/>
      <c r="D520" s="98"/>
      <c r="F520" s="95"/>
      <c r="G520" s="96"/>
      <c r="I520" s="90">
        <f t="shared" si="1"/>
        <v>0</v>
      </c>
      <c r="J520" s="89" t="s">
        <v>427</v>
      </c>
    </row>
    <row r="521" spans="1:10" ht="12.75" customHeight="1">
      <c r="A521" s="440"/>
      <c r="C521" s="97"/>
      <c r="D521" s="98"/>
      <c r="F521" s="95"/>
      <c r="G521" s="96"/>
      <c r="I521" s="90">
        <f aca="true" t="shared" si="2" ref="I521:I584">SUM(E521*0.7)</f>
        <v>0</v>
      </c>
      <c r="J521" s="89" t="s">
        <v>859</v>
      </c>
    </row>
    <row r="522" spans="1:10" ht="12.75" customHeight="1">
      <c r="A522" s="440"/>
      <c r="C522" s="87"/>
      <c r="D522" s="88"/>
      <c r="I522" s="90">
        <f t="shared" si="2"/>
        <v>0</v>
      </c>
      <c r="J522" s="89" t="s">
        <v>618</v>
      </c>
    </row>
    <row r="523" spans="1:10" ht="12.75" customHeight="1">
      <c r="A523" s="440"/>
      <c r="C523" s="87"/>
      <c r="D523" s="88"/>
      <c r="I523" s="90">
        <f t="shared" si="2"/>
        <v>0</v>
      </c>
      <c r="J523" s="89" t="s">
        <v>860</v>
      </c>
    </row>
    <row r="524" spans="1:11" s="76" customFormat="1" ht="15" customHeight="1">
      <c r="A524" s="440"/>
      <c r="B524" s="149"/>
      <c r="C524" s="104"/>
      <c r="D524" s="105"/>
      <c r="E524" s="106"/>
      <c r="F524" s="107"/>
      <c r="G524" s="108"/>
      <c r="H524" s="106"/>
      <c r="I524" s="90">
        <f t="shared" si="2"/>
        <v>0</v>
      </c>
      <c r="J524" s="109"/>
      <c r="K524" s="112"/>
    </row>
    <row r="525" spans="1:10" ht="17.25" customHeight="1">
      <c r="A525" s="440"/>
      <c r="B525" s="86"/>
      <c r="C525" s="87"/>
      <c r="D525" s="88"/>
      <c r="I525" s="90">
        <f t="shared" si="2"/>
        <v>0</v>
      </c>
      <c r="J525" s="231"/>
    </row>
    <row r="526" spans="1:11" s="76" customFormat="1" ht="12.75" customHeight="1">
      <c r="A526" s="440"/>
      <c r="B526" s="86" t="s">
        <v>861</v>
      </c>
      <c r="C526" s="87" t="s">
        <v>159</v>
      </c>
      <c r="D526" s="90">
        <f>E526-E526*$K$1%</f>
        <v>337.61</v>
      </c>
      <c r="E526" s="55">
        <v>371</v>
      </c>
      <c r="F526" s="204">
        <f>D526/E526</f>
        <v>0.91</v>
      </c>
      <c r="G526" s="57">
        <v>2</v>
      </c>
      <c r="H526" s="55">
        <v>371</v>
      </c>
      <c r="I526" s="90">
        <f t="shared" si="2"/>
        <v>259.7</v>
      </c>
      <c r="J526" s="89" t="s">
        <v>648</v>
      </c>
      <c r="K526" s="183"/>
    </row>
    <row r="527" spans="1:11" s="76" customFormat="1" ht="12.75" customHeight="1">
      <c r="A527" s="440"/>
      <c r="B527" s="86"/>
      <c r="C527" s="87"/>
      <c r="D527" s="90"/>
      <c r="E527" s="55"/>
      <c r="F527" s="204"/>
      <c r="G527" s="57"/>
      <c r="H527" s="55"/>
      <c r="I527" s="90">
        <f t="shared" si="2"/>
        <v>0</v>
      </c>
      <c r="J527" s="89" t="s">
        <v>649</v>
      </c>
      <c r="K527" s="183"/>
    </row>
    <row r="528" spans="1:11" s="76" customFormat="1" ht="12.75" customHeight="1">
      <c r="A528" s="440"/>
      <c r="B528" s="126"/>
      <c r="C528" s="87"/>
      <c r="D528" s="88"/>
      <c r="E528" s="55"/>
      <c r="F528" s="56"/>
      <c r="G528" s="57"/>
      <c r="H528" s="55"/>
      <c r="I528" s="90">
        <f t="shared" si="2"/>
        <v>0</v>
      </c>
      <c r="J528" s="89" t="s">
        <v>650</v>
      </c>
      <c r="K528" s="183"/>
    </row>
    <row r="529" spans="1:11" s="76" customFormat="1" ht="12.75" customHeight="1">
      <c r="A529" s="440"/>
      <c r="B529" s="64"/>
      <c r="C529" s="87"/>
      <c r="D529" s="88"/>
      <c r="E529" s="55"/>
      <c r="F529" s="56"/>
      <c r="G529" s="57"/>
      <c r="H529" s="55"/>
      <c r="I529" s="90">
        <f t="shared" si="2"/>
        <v>0</v>
      </c>
      <c r="J529" s="89" t="s">
        <v>651</v>
      </c>
      <c r="K529" s="183"/>
    </row>
    <row r="530" spans="1:11" s="76" customFormat="1" ht="12.75" customHeight="1">
      <c r="A530" s="440"/>
      <c r="B530" s="64"/>
      <c r="C530" s="87"/>
      <c r="D530" s="88"/>
      <c r="E530" s="55"/>
      <c r="F530" s="56"/>
      <c r="G530" s="57"/>
      <c r="H530" s="55"/>
      <c r="I530" s="90">
        <f t="shared" si="2"/>
        <v>0</v>
      </c>
      <c r="J530" s="89" t="s">
        <v>860</v>
      </c>
      <c r="K530" s="183"/>
    </row>
    <row r="531" spans="1:11" s="76" customFormat="1" ht="9" customHeight="1">
      <c r="A531" s="440"/>
      <c r="B531" s="64"/>
      <c r="C531" s="87"/>
      <c r="D531" s="88"/>
      <c r="E531" s="55"/>
      <c r="F531" s="56"/>
      <c r="G531" s="57"/>
      <c r="H531" s="55"/>
      <c r="I531" s="90">
        <f t="shared" si="2"/>
        <v>0</v>
      </c>
      <c r="J531" s="89"/>
      <c r="K531" s="183"/>
    </row>
    <row r="532" spans="1:11" s="76" customFormat="1" ht="7.5" customHeight="1">
      <c r="A532" s="440"/>
      <c r="B532" s="149"/>
      <c r="C532" s="104"/>
      <c r="D532" s="105"/>
      <c r="E532" s="106"/>
      <c r="F532" s="107"/>
      <c r="G532" s="108"/>
      <c r="H532" s="106"/>
      <c r="I532" s="90">
        <f t="shared" si="2"/>
        <v>0</v>
      </c>
      <c r="J532" s="109"/>
      <c r="K532" s="112"/>
    </row>
    <row r="533" spans="1:10" ht="14.25" customHeight="1">
      <c r="A533" s="440"/>
      <c r="C533" s="87"/>
      <c r="D533" s="88"/>
      <c r="I533" s="90">
        <f t="shared" si="2"/>
        <v>0</v>
      </c>
      <c r="J533" s="89"/>
    </row>
    <row r="534" spans="1:10" ht="12.75" customHeight="1">
      <c r="A534" s="440"/>
      <c r="B534" s="86" t="s">
        <v>51</v>
      </c>
      <c r="C534" s="87" t="s">
        <v>159</v>
      </c>
      <c r="D534" s="90">
        <f>E534-E534*$K$1%</f>
        <v>454.09000000000003</v>
      </c>
      <c r="E534" s="55">
        <v>499</v>
      </c>
      <c r="F534" s="204">
        <f>D534/E534</f>
        <v>0.91</v>
      </c>
      <c r="G534" s="57">
        <v>2</v>
      </c>
      <c r="H534" s="55">
        <v>499</v>
      </c>
      <c r="I534" s="90">
        <f t="shared" si="2"/>
        <v>349.29999999999995</v>
      </c>
      <c r="J534" s="89" t="s">
        <v>464</v>
      </c>
    </row>
    <row r="535" spans="1:10" ht="12.75" customHeight="1">
      <c r="A535" s="440"/>
      <c r="B535" s="126"/>
      <c r="C535" s="87"/>
      <c r="D535" s="88"/>
      <c r="I535" s="90">
        <f t="shared" si="2"/>
        <v>0</v>
      </c>
      <c r="J535" s="89" t="s">
        <v>99</v>
      </c>
    </row>
    <row r="536" spans="1:10" ht="12.75" customHeight="1">
      <c r="A536" s="440"/>
      <c r="C536" s="87"/>
      <c r="D536" s="88"/>
      <c r="I536" s="90">
        <f t="shared" si="2"/>
        <v>0</v>
      </c>
      <c r="J536" s="113" t="s">
        <v>100</v>
      </c>
    </row>
    <row r="537" spans="1:10" ht="12.75" customHeight="1">
      <c r="A537" s="440"/>
      <c r="C537" s="87"/>
      <c r="D537" s="88"/>
      <c r="I537" s="90">
        <f t="shared" si="2"/>
        <v>0</v>
      </c>
      <c r="J537" s="113" t="s">
        <v>101</v>
      </c>
    </row>
    <row r="538" spans="1:10" ht="12.75" customHeight="1">
      <c r="A538" s="440"/>
      <c r="C538" s="87"/>
      <c r="D538" s="88"/>
      <c r="I538" s="90">
        <f t="shared" si="2"/>
        <v>0</v>
      </c>
      <c r="J538" s="113" t="s">
        <v>102</v>
      </c>
    </row>
    <row r="539" spans="1:11" ht="12.75" customHeight="1">
      <c r="A539" s="440"/>
      <c r="C539" s="87"/>
      <c r="D539" s="88"/>
      <c r="I539" s="90">
        <f t="shared" si="2"/>
        <v>0</v>
      </c>
      <c r="J539" s="113" t="s">
        <v>133</v>
      </c>
      <c r="K539" s="232"/>
    </row>
    <row r="540" spans="1:11" ht="12.75" customHeight="1">
      <c r="A540" s="440"/>
      <c r="C540" s="87"/>
      <c r="D540" s="88"/>
      <c r="I540" s="90">
        <f t="shared" si="2"/>
        <v>0</v>
      </c>
      <c r="J540" s="89" t="s">
        <v>103</v>
      </c>
      <c r="K540" s="233" t="s">
        <v>52</v>
      </c>
    </row>
    <row r="541" spans="1:11" ht="12.75" customHeight="1">
      <c r="A541" s="440"/>
      <c r="C541" s="87"/>
      <c r="D541" s="88"/>
      <c r="I541" s="90">
        <f t="shared" si="2"/>
        <v>0</v>
      </c>
      <c r="J541" s="67" t="s">
        <v>53</v>
      </c>
      <c r="K541" s="233" t="s">
        <v>54</v>
      </c>
    </row>
    <row r="542" spans="1:11" ht="15" customHeight="1">
      <c r="A542" s="440"/>
      <c r="B542" s="149"/>
      <c r="C542" s="104"/>
      <c r="D542" s="105"/>
      <c r="E542" s="106"/>
      <c r="F542" s="107"/>
      <c r="G542" s="108"/>
      <c r="H542" s="106"/>
      <c r="I542" s="90">
        <f t="shared" si="2"/>
        <v>0</v>
      </c>
      <c r="J542" s="109"/>
      <c r="K542" s="110"/>
    </row>
    <row r="543" spans="1:11" ht="18" customHeight="1">
      <c r="A543" s="230"/>
      <c r="B543" s="152"/>
      <c r="C543" s="65"/>
      <c r="D543" s="66"/>
      <c r="F543" s="207"/>
      <c r="I543" s="90">
        <f t="shared" si="2"/>
        <v>0</v>
      </c>
      <c r="J543" s="234"/>
      <c r="K543" s="123"/>
    </row>
    <row r="544" spans="1:11" s="76" customFormat="1" ht="19.5" customHeight="1">
      <c r="A544" s="230"/>
      <c r="B544" s="68" t="s">
        <v>1364</v>
      </c>
      <c r="C544" s="69"/>
      <c r="D544" s="70"/>
      <c r="E544" s="71"/>
      <c r="F544" s="72"/>
      <c r="G544" s="73"/>
      <c r="H544" s="71"/>
      <c r="I544" s="90">
        <f t="shared" si="2"/>
        <v>0</v>
      </c>
      <c r="J544" s="74"/>
      <c r="K544" s="112"/>
    </row>
    <row r="545" spans="1:9" ht="17.25" customHeight="1">
      <c r="A545" s="230"/>
      <c r="C545" s="87"/>
      <c r="D545" s="88"/>
      <c r="I545" s="90">
        <f t="shared" si="2"/>
        <v>0</v>
      </c>
    </row>
    <row r="546" spans="1:10" ht="12.75">
      <c r="A546" s="230"/>
      <c r="B546" s="86" t="s">
        <v>93</v>
      </c>
      <c r="C546" s="87" t="s">
        <v>159</v>
      </c>
      <c r="D546" s="90">
        <f>E546-E546*$K$1%</f>
        <v>116.48</v>
      </c>
      <c r="E546" s="55">
        <v>128</v>
      </c>
      <c r="F546" s="204">
        <f>D546/E546</f>
        <v>0.91</v>
      </c>
      <c r="G546" s="57">
        <v>3</v>
      </c>
      <c r="H546" s="55">
        <v>128</v>
      </c>
      <c r="I546" s="90">
        <f t="shared" si="2"/>
        <v>89.6</v>
      </c>
      <c r="J546" s="89" t="s">
        <v>97</v>
      </c>
    </row>
    <row r="547" spans="1:10" ht="12" customHeight="1">
      <c r="A547" s="230"/>
      <c r="B547" s="92"/>
      <c r="C547" s="93"/>
      <c r="D547" s="94"/>
      <c r="F547" s="206"/>
      <c r="G547" s="96"/>
      <c r="I547" s="90">
        <f t="shared" si="2"/>
        <v>0</v>
      </c>
      <c r="J547" s="89" t="s">
        <v>94</v>
      </c>
    </row>
    <row r="548" spans="1:10" ht="12" customHeight="1">
      <c r="A548" s="230"/>
      <c r="C548" s="87"/>
      <c r="D548" s="88"/>
      <c r="F548" s="207"/>
      <c r="I548" s="90">
        <f t="shared" si="2"/>
        <v>0</v>
      </c>
      <c r="J548" s="89" t="s">
        <v>95</v>
      </c>
    </row>
    <row r="549" spans="1:10" ht="12" customHeight="1">
      <c r="A549" s="230"/>
      <c r="C549" s="87"/>
      <c r="D549" s="88"/>
      <c r="F549" s="207"/>
      <c r="I549" s="90">
        <f t="shared" si="2"/>
        <v>0</v>
      </c>
      <c r="J549" s="89" t="s">
        <v>96</v>
      </c>
    </row>
    <row r="550" spans="1:10" ht="12" customHeight="1">
      <c r="A550" s="230"/>
      <c r="C550" s="87"/>
      <c r="D550" s="88"/>
      <c r="F550" s="207"/>
      <c r="I550" s="90">
        <f t="shared" si="2"/>
        <v>0</v>
      </c>
      <c r="J550" s="113" t="s">
        <v>98</v>
      </c>
    </row>
    <row r="551" spans="1:11" ht="12" customHeight="1">
      <c r="A551" s="230"/>
      <c r="B551" s="162"/>
      <c r="C551" s="104"/>
      <c r="D551" s="105"/>
      <c r="F551" s="107"/>
      <c r="G551" s="108"/>
      <c r="I551" s="90">
        <f t="shared" si="2"/>
        <v>0</v>
      </c>
      <c r="J551" s="109"/>
      <c r="K551" s="110"/>
    </row>
    <row r="552" spans="3:9" ht="15" customHeight="1">
      <c r="C552" s="87"/>
      <c r="D552" s="88"/>
      <c r="I552" s="90">
        <f t="shared" si="2"/>
        <v>0</v>
      </c>
    </row>
    <row r="553" spans="2:10" ht="11.25">
      <c r="B553" s="86" t="s">
        <v>161</v>
      </c>
      <c r="C553" s="87" t="s">
        <v>159</v>
      </c>
      <c r="D553" s="90">
        <f>E553-E553*$K$1%</f>
        <v>181.09</v>
      </c>
      <c r="E553" s="55">
        <v>199</v>
      </c>
      <c r="F553" s="204">
        <f>D553/E553</f>
        <v>0.91</v>
      </c>
      <c r="G553" s="57">
        <v>7</v>
      </c>
      <c r="H553" s="55">
        <v>199</v>
      </c>
      <c r="I553" s="90">
        <f t="shared" si="2"/>
        <v>139.29999999999998</v>
      </c>
      <c r="J553" s="89" t="s">
        <v>577</v>
      </c>
    </row>
    <row r="554" spans="2:10" ht="11.25">
      <c r="B554" s="92"/>
      <c r="C554" s="93"/>
      <c r="D554" s="94"/>
      <c r="F554" s="206"/>
      <c r="G554" s="96"/>
      <c r="I554" s="90">
        <f t="shared" si="2"/>
        <v>0</v>
      </c>
      <c r="J554" s="89" t="s">
        <v>572</v>
      </c>
    </row>
    <row r="555" spans="3:10" ht="11.25">
      <c r="C555" s="87"/>
      <c r="D555" s="88"/>
      <c r="F555" s="207"/>
      <c r="I555" s="90">
        <f t="shared" si="2"/>
        <v>0</v>
      </c>
      <c r="J555" s="89" t="s">
        <v>162</v>
      </c>
    </row>
    <row r="556" spans="3:10" ht="11.25">
      <c r="C556" s="87"/>
      <c r="D556" s="88"/>
      <c r="F556" s="207"/>
      <c r="I556" s="90">
        <f t="shared" si="2"/>
        <v>0</v>
      </c>
      <c r="J556" s="89" t="s">
        <v>163</v>
      </c>
    </row>
    <row r="557" spans="3:10" ht="11.25">
      <c r="C557" s="87"/>
      <c r="D557" s="88"/>
      <c r="F557" s="207"/>
      <c r="I557" s="90">
        <f t="shared" si="2"/>
        <v>0</v>
      </c>
      <c r="J557" s="86" t="s">
        <v>766</v>
      </c>
    </row>
    <row r="558" spans="2:10" ht="11.25">
      <c r="B558" s="86"/>
      <c r="C558" s="87"/>
      <c r="D558" s="88"/>
      <c r="F558" s="207"/>
      <c r="I558" s="90">
        <f t="shared" si="2"/>
        <v>0</v>
      </c>
      <c r="J558" s="89"/>
    </row>
    <row r="559" spans="2:10" ht="11.25">
      <c r="B559" s="86" t="s">
        <v>164</v>
      </c>
      <c r="C559" s="87" t="s">
        <v>159</v>
      </c>
      <c r="D559" s="90">
        <f>E559-E559*$K$1%</f>
        <v>226.59</v>
      </c>
      <c r="E559" s="55">
        <v>249</v>
      </c>
      <c r="F559" s="204">
        <f>D559/E559</f>
        <v>0.91</v>
      </c>
      <c r="G559" s="57">
        <v>7</v>
      </c>
      <c r="H559" s="55">
        <v>249</v>
      </c>
      <c r="I559" s="90">
        <f t="shared" si="2"/>
        <v>174.29999999999998</v>
      </c>
      <c r="J559" s="89" t="s">
        <v>946</v>
      </c>
    </row>
    <row r="560" spans="2:10" ht="11.25">
      <c r="B560" s="92"/>
      <c r="C560" s="93"/>
      <c r="D560" s="94"/>
      <c r="F560" s="206"/>
      <c r="G560" s="96"/>
      <c r="I560" s="90">
        <f t="shared" si="2"/>
        <v>0</v>
      </c>
      <c r="J560" s="89" t="s">
        <v>19</v>
      </c>
    </row>
    <row r="561" spans="2:11" ht="14.25" customHeight="1">
      <c r="B561" s="162"/>
      <c r="C561" s="104"/>
      <c r="D561" s="105"/>
      <c r="F561" s="107"/>
      <c r="G561" s="108"/>
      <c r="I561" s="90">
        <f t="shared" si="2"/>
        <v>0</v>
      </c>
      <c r="J561" s="109"/>
      <c r="K561" s="110"/>
    </row>
    <row r="562" spans="2:11" ht="11.25">
      <c r="B562" s="86"/>
      <c r="C562" s="65"/>
      <c r="D562" s="66"/>
      <c r="I562" s="90">
        <f t="shared" si="2"/>
        <v>0</v>
      </c>
      <c r="J562" s="89"/>
      <c r="K562" s="111"/>
    </row>
    <row r="563" spans="2:11" ht="11.25">
      <c r="B563" s="86"/>
      <c r="C563" s="65"/>
      <c r="D563" s="66"/>
      <c r="I563" s="90">
        <f t="shared" si="2"/>
        <v>0</v>
      </c>
      <c r="J563" s="89"/>
      <c r="K563" s="111"/>
    </row>
    <row r="564" spans="1:11" s="159" customFormat="1" ht="18" customHeight="1">
      <c r="A564" s="433"/>
      <c r="B564" s="176"/>
      <c r="C564" s="177"/>
      <c r="D564" s="178"/>
      <c r="E564" s="179"/>
      <c r="F564" s="180"/>
      <c r="G564" s="181"/>
      <c r="H564" s="179"/>
      <c r="I564" s="90">
        <f t="shared" si="2"/>
        <v>0</v>
      </c>
      <c r="J564" s="182"/>
      <c r="K564" s="235"/>
    </row>
    <row r="565" spans="1:11" s="76" customFormat="1" ht="18" customHeight="1">
      <c r="A565" s="433"/>
      <c r="B565" s="68" t="s">
        <v>718</v>
      </c>
      <c r="C565" s="69"/>
      <c r="D565" s="70"/>
      <c r="E565" s="71"/>
      <c r="F565" s="72"/>
      <c r="G565" s="73"/>
      <c r="H565" s="71"/>
      <c r="I565" s="90">
        <f t="shared" si="2"/>
        <v>0</v>
      </c>
      <c r="J565" s="74"/>
      <c r="K565" s="75"/>
    </row>
    <row r="566" spans="1:11" s="85" customFormat="1" ht="14.25" customHeight="1">
      <c r="A566" s="433"/>
      <c r="B566" s="77" t="s">
        <v>156</v>
      </c>
      <c r="C566" s="78" t="s">
        <v>157</v>
      </c>
      <c r="D566" s="79"/>
      <c r="E566" s="80"/>
      <c r="F566" s="81"/>
      <c r="G566" s="82"/>
      <c r="H566" s="80"/>
      <c r="I566" s="90" t="s">
        <v>1133</v>
      </c>
      <c r="J566" s="83" t="s">
        <v>158</v>
      </c>
      <c r="K566" s="84"/>
    </row>
    <row r="567" spans="1:11" s="85" customFormat="1" ht="11.25">
      <c r="A567" s="433"/>
      <c r="C567" s="140"/>
      <c r="D567" s="141"/>
      <c r="E567" s="142"/>
      <c r="F567" s="143"/>
      <c r="G567" s="144"/>
      <c r="H567" s="142"/>
      <c r="I567" s="90" t="s">
        <v>1133</v>
      </c>
      <c r="J567" s="145"/>
      <c r="K567" s="235"/>
    </row>
    <row r="568" spans="1:11" s="85" customFormat="1" ht="14.25" customHeight="1">
      <c r="A568" s="433"/>
      <c r="B568" s="85" t="s">
        <v>719</v>
      </c>
      <c r="C568" s="87" t="s">
        <v>159</v>
      </c>
      <c r="D568" s="236" t="s">
        <v>1134</v>
      </c>
      <c r="E568" s="55">
        <v>0</v>
      </c>
      <c r="F568" s="91" t="s">
        <v>1134</v>
      </c>
      <c r="G568" s="57">
        <v>1</v>
      </c>
      <c r="H568" s="55">
        <v>0</v>
      </c>
      <c r="I568" s="237" t="s">
        <v>1134</v>
      </c>
      <c r="J568" s="67" t="s">
        <v>720</v>
      </c>
      <c r="K568" s="235"/>
    </row>
    <row r="569" spans="1:11" s="85" customFormat="1" ht="11.25" customHeight="1">
      <c r="A569" s="433"/>
      <c r="C569" s="238" t="s">
        <v>1135</v>
      </c>
      <c r="D569" s="239"/>
      <c r="E569" s="142"/>
      <c r="F569" s="143"/>
      <c r="G569" s="144"/>
      <c r="H569" s="142"/>
      <c r="I569" s="90" t="s">
        <v>1133</v>
      </c>
      <c r="J569" s="67" t="s">
        <v>721</v>
      </c>
      <c r="K569" s="235"/>
    </row>
    <row r="570" spans="1:11" s="85" customFormat="1" ht="11.25">
      <c r="A570" s="433"/>
      <c r="C570" s="140"/>
      <c r="D570" s="141"/>
      <c r="E570" s="142"/>
      <c r="F570" s="143"/>
      <c r="G570" s="144"/>
      <c r="H570" s="142"/>
      <c r="I570" s="90" t="s">
        <v>1133</v>
      </c>
      <c r="J570" s="67" t="s">
        <v>722</v>
      </c>
      <c r="K570" s="235"/>
    </row>
    <row r="571" spans="1:11" s="85" customFormat="1" ht="11.25">
      <c r="A571" s="433"/>
      <c r="C571" s="140"/>
      <c r="D571" s="141"/>
      <c r="E571" s="142"/>
      <c r="F571" s="143"/>
      <c r="G571" s="144"/>
      <c r="H571" s="142"/>
      <c r="I571" s="90" t="s">
        <v>1133</v>
      </c>
      <c r="J571" s="67" t="s">
        <v>723</v>
      </c>
      <c r="K571" s="235"/>
    </row>
    <row r="572" spans="1:11" s="85" customFormat="1" ht="11.25">
      <c r="A572" s="433"/>
      <c r="C572" s="140"/>
      <c r="D572" s="141"/>
      <c r="E572" s="142"/>
      <c r="F572" s="143"/>
      <c r="G572" s="144"/>
      <c r="H572" s="142"/>
      <c r="I572" s="90" t="s">
        <v>1133</v>
      </c>
      <c r="J572" s="67" t="s">
        <v>724</v>
      </c>
      <c r="K572" s="235"/>
    </row>
    <row r="573" spans="1:11" s="85" customFormat="1" ht="11.25">
      <c r="A573" s="433"/>
      <c r="C573" s="140"/>
      <c r="D573" s="141"/>
      <c r="E573" s="142"/>
      <c r="F573" s="143"/>
      <c r="G573" s="144"/>
      <c r="H573" s="142"/>
      <c r="I573" s="90" t="s">
        <v>1133</v>
      </c>
      <c r="J573" s="67" t="s">
        <v>725</v>
      </c>
      <c r="K573" s="235"/>
    </row>
    <row r="574" spans="1:11" s="85" customFormat="1" ht="11.25">
      <c r="A574" s="433"/>
      <c r="C574" s="140"/>
      <c r="D574" s="141"/>
      <c r="E574" s="142"/>
      <c r="F574" s="143"/>
      <c r="G574" s="144"/>
      <c r="H574" s="142"/>
      <c r="I574" s="90" t="s">
        <v>1133</v>
      </c>
      <c r="J574" s="67" t="s">
        <v>726</v>
      </c>
      <c r="K574" s="235"/>
    </row>
    <row r="575" spans="1:11" s="85" customFormat="1" ht="11.25">
      <c r="A575" s="433"/>
      <c r="C575" s="140"/>
      <c r="D575" s="141"/>
      <c r="E575" s="142"/>
      <c r="F575" s="143"/>
      <c r="G575" s="144"/>
      <c r="H575" s="142"/>
      <c r="I575" s="90" t="s">
        <v>1133</v>
      </c>
      <c r="J575" s="67" t="s">
        <v>727</v>
      </c>
      <c r="K575" s="235"/>
    </row>
    <row r="576" spans="1:11" s="85" customFormat="1" ht="12" customHeight="1">
      <c r="A576" s="433"/>
      <c r="B576" s="193"/>
      <c r="C576" s="194"/>
      <c r="D576" s="195"/>
      <c r="E576" s="240"/>
      <c r="F576" s="197"/>
      <c r="G576" s="198"/>
      <c r="H576" s="240"/>
      <c r="I576" s="90" t="s">
        <v>1133</v>
      </c>
      <c r="J576" s="199"/>
      <c r="K576" s="75"/>
    </row>
    <row r="577" spans="1:10" s="159" customFormat="1" ht="14.25" customHeight="1">
      <c r="A577" s="433"/>
      <c r="B577" s="86"/>
      <c r="C577" s="87"/>
      <c r="D577" s="88"/>
      <c r="E577" s="55"/>
      <c r="F577" s="56"/>
      <c r="G577" s="57"/>
      <c r="H577" s="55"/>
      <c r="I577" s="90" t="s">
        <v>1133</v>
      </c>
      <c r="J577" s="89"/>
    </row>
    <row r="578" spans="1:10" s="159" customFormat="1" ht="11.25">
      <c r="A578" s="433"/>
      <c r="B578" s="86" t="s">
        <v>728</v>
      </c>
      <c r="C578" s="87" t="s">
        <v>159</v>
      </c>
      <c r="D578" s="90">
        <f>E578-E578*$K$1%</f>
        <v>415.87</v>
      </c>
      <c r="E578" s="55">
        <v>457</v>
      </c>
      <c r="F578" s="91">
        <f>D578/E578</f>
        <v>0.91</v>
      </c>
      <c r="G578" s="57">
        <v>1</v>
      </c>
      <c r="H578" s="55">
        <v>457</v>
      </c>
      <c r="I578" s="90">
        <f t="shared" si="2"/>
        <v>319.9</v>
      </c>
      <c r="J578" s="89" t="s">
        <v>729</v>
      </c>
    </row>
    <row r="579" spans="1:10" s="159" customFormat="1" ht="11.25">
      <c r="A579" s="433"/>
      <c r="B579" s="92"/>
      <c r="C579" s="93"/>
      <c r="D579" s="94"/>
      <c r="E579" s="55"/>
      <c r="F579" s="95"/>
      <c r="G579" s="96"/>
      <c r="H579" s="55"/>
      <c r="I579" s="90">
        <f t="shared" si="2"/>
        <v>0</v>
      </c>
      <c r="J579" s="89" t="s">
        <v>730</v>
      </c>
    </row>
    <row r="580" spans="1:10" s="159" customFormat="1" ht="11.25">
      <c r="A580" s="433"/>
      <c r="B580" s="241"/>
      <c r="C580" s="97"/>
      <c r="D580" s="98"/>
      <c r="E580" s="55"/>
      <c r="F580" s="95"/>
      <c r="G580" s="96"/>
      <c r="H580" s="55"/>
      <c r="I580" s="90">
        <f t="shared" si="2"/>
        <v>0</v>
      </c>
      <c r="J580" s="113" t="s">
        <v>731</v>
      </c>
    </row>
    <row r="581" spans="1:10" s="159" customFormat="1" ht="11.25">
      <c r="A581" s="433"/>
      <c r="B581" s="241"/>
      <c r="C581" s="97"/>
      <c r="D581" s="98"/>
      <c r="E581" s="55"/>
      <c r="F581" s="95"/>
      <c r="G581" s="96"/>
      <c r="H581" s="55"/>
      <c r="I581" s="90">
        <f t="shared" si="2"/>
        <v>0</v>
      </c>
      <c r="J581" s="89" t="s">
        <v>732</v>
      </c>
    </row>
    <row r="582" spans="1:10" s="159" customFormat="1" ht="11.25">
      <c r="A582" s="433"/>
      <c r="B582" s="241"/>
      <c r="C582" s="87"/>
      <c r="D582" s="88"/>
      <c r="E582" s="55"/>
      <c r="F582" s="56"/>
      <c r="G582" s="57"/>
      <c r="H582" s="55"/>
      <c r="I582" s="90">
        <f t="shared" si="2"/>
        <v>0</v>
      </c>
      <c r="J582" s="89" t="s">
        <v>733</v>
      </c>
    </row>
    <row r="583" spans="1:10" s="159" customFormat="1" ht="11.25">
      <c r="A583" s="433"/>
      <c r="B583" s="241"/>
      <c r="C583" s="87"/>
      <c r="D583" s="88"/>
      <c r="E583" s="55"/>
      <c r="F583" s="56"/>
      <c r="G583" s="57"/>
      <c r="H583" s="55"/>
      <c r="I583" s="90">
        <f t="shared" si="2"/>
        <v>0</v>
      </c>
      <c r="J583" s="89" t="s">
        <v>734</v>
      </c>
    </row>
    <row r="584" spans="1:10" s="159" customFormat="1" ht="11.25">
      <c r="A584" s="433"/>
      <c r="B584" s="241"/>
      <c r="C584" s="87"/>
      <c r="D584" s="88"/>
      <c r="E584" s="55"/>
      <c r="F584" s="56"/>
      <c r="G584" s="57"/>
      <c r="H584" s="55"/>
      <c r="I584" s="90">
        <f t="shared" si="2"/>
        <v>0</v>
      </c>
      <c r="J584" s="89" t="s">
        <v>735</v>
      </c>
    </row>
    <row r="585" spans="1:10" s="159" customFormat="1" ht="13.5" customHeight="1">
      <c r="A585" s="433"/>
      <c r="B585" s="86"/>
      <c r="C585" s="87"/>
      <c r="D585" s="90"/>
      <c r="E585" s="55"/>
      <c r="F585" s="91"/>
      <c r="G585" s="57"/>
      <c r="H585" s="55"/>
      <c r="I585" s="90">
        <f aca="true" t="shared" si="3" ref="I585:I648">SUM(E585*0.7)</f>
        <v>0</v>
      </c>
      <c r="J585" s="89"/>
    </row>
    <row r="586" spans="1:10" s="159" customFormat="1" ht="11.25">
      <c r="A586" s="433"/>
      <c r="B586" s="86" t="s">
        <v>736</v>
      </c>
      <c r="C586" s="87" t="s">
        <v>159</v>
      </c>
      <c r="D586" s="90">
        <f>E586-E586*$K$1%</f>
        <v>519.61</v>
      </c>
      <c r="E586" s="55">
        <v>571</v>
      </c>
      <c r="F586" s="91">
        <f>D586/E586</f>
        <v>0.91</v>
      </c>
      <c r="G586" s="57">
        <v>1</v>
      </c>
      <c r="H586" s="55">
        <v>571</v>
      </c>
      <c r="I586" s="90">
        <f t="shared" si="3"/>
        <v>399.7</v>
      </c>
      <c r="J586" s="89" t="s">
        <v>737</v>
      </c>
    </row>
    <row r="587" spans="1:10" s="159" customFormat="1" ht="11.25">
      <c r="A587" s="433"/>
      <c r="B587" s="102"/>
      <c r="C587" s="87"/>
      <c r="D587" s="88"/>
      <c r="E587" s="55"/>
      <c r="F587" s="56"/>
      <c r="G587" s="57"/>
      <c r="H587" s="55"/>
      <c r="I587" s="90">
        <f t="shared" si="3"/>
        <v>0</v>
      </c>
      <c r="J587" s="89" t="s">
        <v>738</v>
      </c>
    </row>
    <row r="588" spans="1:10" s="159" customFormat="1" ht="11.25">
      <c r="A588" s="433"/>
      <c r="B588" s="99"/>
      <c r="C588" s="87"/>
      <c r="D588" s="88"/>
      <c r="E588" s="55"/>
      <c r="F588" s="56"/>
      <c r="G588" s="57"/>
      <c r="H588" s="55"/>
      <c r="I588" s="90">
        <f t="shared" si="3"/>
        <v>0</v>
      </c>
      <c r="J588" s="89" t="s">
        <v>739</v>
      </c>
    </row>
    <row r="589" spans="1:10" s="159" customFormat="1" ht="11.25">
      <c r="A589" s="433"/>
      <c r="B589" s="86"/>
      <c r="C589" s="87"/>
      <c r="D589" s="90"/>
      <c r="E589" s="55"/>
      <c r="F589" s="91"/>
      <c r="G589" s="57"/>
      <c r="H589" s="55"/>
      <c r="I589" s="90">
        <f t="shared" si="3"/>
        <v>0</v>
      </c>
      <c r="J589" s="113" t="s">
        <v>740</v>
      </c>
    </row>
    <row r="590" spans="1:10" s="159" customFormat="1" ht="11.25">
      <c r="A590" s="433"/>
      <c r="B590" s="86"/>
      <c r="C590" s="87"/>
      <c r="D590" s="90"/>
      <c r="E590" s="55"/>
      <c r="F590" s="91"/>
      <c r="G590" s="57"/>
      <c r="H590" s="55"/>
      <c r="I590" s="90">
        <f t="shared" si="3"/>
        <v>0</v>
      </c>
      <c r="J590" s="89" t="s">
        <v>732</v>
      </c>
    </row>
    <row r="591" spans="1:10" s="159" customFormat="1" ht="11.25">
      <c r="A591" s="433"/>
      <c r="B591" s="86"/>
      <c r="C591" s="87"/>
      <c r="D591" s="90"/>
      <c r="E591" s="55"/>
      <c r="F591" s="91"/>
      <c r="G591" s="57"/>
      <c r="H591" s="55"/>
      <c r="I591" s="90">
        <f t="shared" si="3"/>
        <v>0</v>
      </c>
      <c r="J591" s="89" t="s">
        <v>733</v>
      </c>
    </row>
    <row r="592" spans="1:10" s="159" customFormat="1" ht="11.25">
      <c r="A592" s="433"/>
      <c r="B592" s="86"/>
      <c r="C592" s="87"/>
      <c r="D592" s="90"/>
      <c r="E592" s="55"/>
      <c r="F592" s="91"/>
      <c r="G592" s="57"/>
      <c r="H592" s="55"/>
      <c r="I592" s="90">
        <f t="shared" si="3"/>
        <v>0</v>
      </c>
      <c r="J592" s="89" t="s">
        <v>734</v>
      </c>
    </row>
    <row r="593" spans="1:10" s="159" customFormat="1" ht="11.25">
      <c r="A593" s="433"/>
      <c r="B593" s="86"/>
      <c r="C593" s="87"/>
      <c r="D593" s="90"/>
      <c r="E593" s="55"/>
      <c r="F593" s="91"/>
      <c r="G593" s="57"/>
      <c r="H593" s="55"/>
      <c r="I593" s="90">
        <f t="shared" si="3"/>
        <v>0</v>
      </c>
      <c r="J593" s="89" t="s">
        <v>735</v>
      </c>
    </row>
    <row r="594" spans="1:11" s="159" customFormat="1" ht="13.5" customHeight="1">
      <c r="A594" s="433"/>
      <c r="B594" s="103"/>
      <c r="C594" s="104"/>
      <c r="D594" s="105"/>
      <c r="E594" s="106"/>
      <c r="F594" s="107"/>
      <c r="G594" s="108"/>
      <c r="H594" s="106"/>
      <c r="I594" s="90">
        <f t="shared" si="3"/>
        <v>0</v>
      </c>
      <c r="J594" s="109"/>
      <c r="K594" s="242"/>
    </row>
    <row r="595" spans="1:10" s="159" customFormat="1" ht="15" customHeight="1">
      <c r="A595" s="433"/>
      <c r="B595" s="86"/>
      <c r="C595" s="87"/>
      <c r="D595" s="88"/>
      <c r="E595" s="55"/>
      <c r="F595" s="56"/>
      <c r="G595" s="57"/>
      <c r="H595" s="55"/>
      <c r="I595" s="90">
        <f t="shared" si="3"/>
        <v>0</v>
      </c>
      <c r="J595" s="89"/>
    </row>
    <row r="596" spans="1:10" s="159" customFormat="1" ht="11.25">
      <c r="A596" s="433"/>
      <c r="B596" s="86" t="s">
        <v>741</v>
      </c>
      <c r="C596" s="87" t="s">
        <v>159</v>
      </c>
      <c r="D596" s="90">
        <f>E596-E596*$K$1%</f>
        <v>431.34000000000003</v>
      </c>
      <c r="E596" s="55">
        <v>474</v>
      </c>
      <c r="F596" s="91">
        <f>D596/E596</f>
        <v>0.91</v>
      </c>
      <c r="G596" s="57">
        <v>1</v>
      </c>
      <c r="H596" s="55">
        <v>474</v>
      </c>
      <c r="I596" s="90">
        <f t="shared" si="3"/>
        <v>331.79999999999995</v>
      </c>
      <c r="J596" s="89" t="s">
        <v>742</v>
      </c>
    </row>
    <row r="597" spans="1:10" s="159" customFormat="1" ht="11.25">
      <c r="A597" s="433"/>
      <c r="B597" s="92"/>
      <c r="C597" s="93"/>
      <c r="D597" s="94"/>
      <c r="E597" s="55"/>
      <c r="F597" s="95"/>
      <c r="G597" s="96"/>
      <c r="H597" s="55"/>
      <c r="I597" s="90">
        <f t="shared" si="3"/>
        <v>0</v>
      </c>
      <c r="J597" s="89" t="s">
        <v>743</v>
      </c>
    </row>
    <row r="598" spans="1:10" s="159" customFormat="1" ht="11.25">
      <c r="A598" s="433"/>
      <c r="B598" s="241"/>
      <c r="C598" s="97"/>
      <c r="D598" s="98"/>
      <c r="E598" s="55"/>
      <c r="F598" s="95"/>
      <c r="G598" s="96"/>
      <c r="H598" s="55"/>
      <c r="I598" s="90">
        <f t="shared" si="3"/>
        <v>0</v>
      </c>
      <c r="J598" s="113" t="s">
        <v>744</v>
      </c>
    </row>
    <row r="599" spans="1:10" s="159" customFormat="1" ht="11.25">
      <c r="A599" s="63"/>
      <c r="B599" s="241"/>
      <c r="C599" s="87"/>
      <c r="D599" s="88"/>
      <c r="E599" s="55"/>
      <c r="F599" s="56"/>
      <c r="G599" s="57"/>
      <c r="H599" s="55"/>
      <c r="I599" s="90">
        <f t="shared" si="3"/>
        <v>0</v>
      </c>
      <c r="J599" s="89" t="s">
        <v>745</v>
      </c>
    </row>
    <row r="600" spans="1:10" s="159" customFormat="1" ht="11.25">
      <c r="A600" s="63"/>
      <c r="B600" s="241"/>
      <c r="C600" s="87"/>
      <c r="D600" s="88"/>
      <c r="E600" s="55"/>
      <c r="F600" s="56"/>
      <c r="G600" s="57"/>
      <c r="H600" s="55"/>
      <c r="I600" s="90">
        <f t="shared" si="3"/>
        <v>0</v>
      </c>
      <c r="J600" s="89" t="s">
        <v>746</v>
      </c>
    </row>
    <row r="601" spans="1:10" s="159" customFormat="1" ht="11.25">
      <c r="A601" s="63"/>
      <c r="B601" s="241"/>
      <c r="C601" s="87"/>
      <c r="D601" s="88"/>
      <c r="E601" s="55"/>
      <c r="F601" s="56"/>
      <c r="G601" s="57"/>
      <c r="H601" s="55"/>
      <c r="I601" s="90">
        <f t="shared" si="3"/>
        <v>0</v>
      </c>
      <c r="J601" s="89" t="s">
        <v>734</v>
      </c>
    </row>
    <row r="602" spans="1:11" s="159" customFormat="1" ht="11.25">
      <c r="A602" s="63"/>
      <c r="B602" s="99"/>
      <c r="C602" s="87"/>
      <c r="D602" s="88"/>
      <c r="E602" s="55"/>
      <c r="F602" s="56"/>
      <c r="G602" s="57"/>
      <c r="H602" s="55"/>
      <c r="I602" s="90">
        <f t="shared" si="3"/>
        <v>0</v>
      </c>
      <c r="J602" s="89" t="s">
        <v>735</v>
      </c>
      <c r="K602" s="100"/>
    </row>
    <row r="603" spans="1:10" s="159" customFormat="1" ht="15.75" customHeight="1">
      <c r="A603" s="63"/>
      <c r="B603" s="86"/>
      <c r="C603" s="87"/>
      <c r="D603" s="90"/>
      <c r="E603" s="55"/>
      <c r="F603" s="91"/>
      <c r="G603" s="57"/>
      <c r="H603" s="55"/>
      <c r="I603" s="90">
        <f t="shared" si="3"/>
        <v>0</v>
      </c>
      <c r="J603" s="89"/>
    </row>
    <row r="604" spans="1:10" s="159" customFormat="1" ht="11.25">
      <c r="A604" s="63"/>
      <c r="B604" s="86" t="s">
        <v>747</v>
      </c>
      <c r="C604" s="87" t="s">
        <v>159</v>
      </c>
      <c r="D604" s="90">
        <f>E604-E604*$K$1%</f>
        <v>778.05</v>
      </c>
      <c r="E604" s="55">
        <v>855</v>
      </c>
      <c r="F604" s="91">
        <f>D604/E604</f>
        <v>0.9099999999999999</v>
      </c>
      <c r="G604" s="57">
        <v>1</v>
      </c>
      <c r="H604" s="55">
        <v>855</v>
      </c>
      <c r="I604" s="90">
        <f t="shared" si="3"/>
        <v>598.5</v>
      </c>
      <c r="J604" s="89" t="s">
        <v>748</v>
      </c>
    </row>
    <row r="605" spans="1:10" s="159" customFormat="1" ht="11.25">
      <c r="A605" s="63"/>
      <c r="B605" s="102"/>
      <c r="C605" s="87"/>
      <c r="D605" s="88"/>
      <c r="E605" s="55"/>
      <c r="F605" s="56"/>
      <c r="G605" s="57"/>
      <c r="H605" s="55"/>
      <c r="I605" s="90">
        <f t="shared" si="3"/>
        <v>0</v>
      </c>
      <c r="J605" s="89" t="s">
        <v>743</v>
      </c>
    </row>
    <row r="606" spans="1:10" s="159" customFormat="1" ht="11.25">
      <c r="A606" s="63"/>
      <c r="B606" s="99"/>
      <c r="C606" s="87"/>
      <c r="D606" s="88"/>
      <c r="E606" s="55"/>
      <c r="F606" s="56"/>
      <c r="G606" s="57"/>
      <c r="H606" s="55"/>
      <c r="I606" s="90">
        <f t="shared" si="3"/>
        <v>0</v>
      </c>
      <c r="J606" s="113" t="s">
        <v>749</v>
      </c>
    </row>
    <row r="607" spans="1:10" s="159" customFormat="1" ht="11.25">
      <c r="A607" s="63"/>
      <c r="B607" s="86"/>
      <c r="C607" s="87"/>
      <c r="D607" s="90"/>
      <c r="E607" s="55"/>
      <c r="F607" s="91"/>
      <c r="G607" s="57"/>
      <c r="H607" s="55"/>
      <c r="I607" s="90">
        <f t="shared" si="3"/>
        <v>0</v>
      </c>
      <c r="J607" s="113" t="s">
        <v>750</v>
      </c>
    </row>
    <row r="608" spans="1:10" s="159" customFormat="1" ht="11.25">
      <c r="A608" s="63"/>
      <c r="B608" s="86"/>
      <c r="C608" s="87"/>
      <c r="D608" s="90"/>
      <c r="E608" s="55"/>
      <c r="F608" s="91"/>
      <c r="G608" s="57"/>
      <c r="H608" s="55"/>
      <c r="I608" s="90">
        <f t="shared" si="3"/>
        <v>0</v>
      </c>
      <c r="J608" s="89" t="s">
        <v>751</v>
      </c>
    </row>
    <row r="609" spans="1:10" s="159" customFormat="1" ht="11.25">
      <c r="A609" s="63"/>
      <c r="B609" s="86"/>
      <c r="C609" s="87"/>
      <c r="D609" s="90"/>
      <c r="E609" s="55"/>
      <c r="F609" s="91"/>
      <c r="G609" s="57"/>
      <c r="H609" s="55"/>
      <c r="I609" s="90">
        <f t="shared" si="3"/>
        <v>0</v>
      </c>
      <c r="J609" s="89" t="s">
        <v>752</v>
      </c>
    </row>
    <row r="610" spans="1:11" s="159" customFormat="1" ht="11.25">
      <c r="A610" s="63"/>
      <c r="B610" s="86"/>
      <c r="C610" s="87"/>
      <c r="D610" s="90"/>
      <c r="E610" s="55"/>
      <c r="F610" s="91"/>
      <c r="G610" s="57"/>
      <c r="H610" s="55"/>
      <c r="I610" s="90">
        <f t="shared" si="3"/>
        <v>0</v>
      </c>
      <c r="J610" s="89" t="s">
        <v>753</v>
      </c>
      <c r="K610" s="233" t="s">
        <v>754</v>
      </c>
    </row>
    <row r="611" spans="1:11" s="159" customFormat="1" ht="11.25">
      <c r="A611" s="63"/>
      <c r="B611" s="86"/>
      <c r="C611" s="87"/>
      <c r="D611" s="90"/>
      <c r="E611" s="55"/>
      <c r="F611" s="91"/>
      <c r="G611" s="57"/>
      <c r="H611" s="55"/>
      <c r="I611" s="90">
        <f t="shared" si="3"/>
        <v>0</v>
      </c>
      <c r="J611" s="89" t="s">
        <v>755</v>
      </c>
      <c r="K611" s="233" t="s">
        <v>756</v>
      </c>
    </row>
    <row r="612" spans="1:11" s="159" customFormat="1" ht="11.25">
      <c r="A612" s="63"/>
      <c r="B612" s="86"/>
      <c r="C612" s="87"/>
      <c r="D612" s="90"/>
      <c r="E612" s="55"/>
      <c r="F612" s="91"/>
      <c r="G612" s="57"/>
      <c r="H612" s="55"/>
      <c r="I612" s="90">
        <f t="shared" si="3"/>
        <v>0</v>
      </c>
      <c r="J612" s="89" t="s">
        <v>735</v>
      </c>
      <c r="K612" s="233"/>
    </row>
    <row r="613" spans="1:11" s="159" customFormat="1" ht="11.25">
      <c r="A613" s="63"/>
      <c r="B613" s="103"/>
      <c r="C613" s="104"/>
      <c r="D613" s="105"/>
      <c r="E613" s="106"/>
      <c r="F613" s="107"/>
      <c r="G613" s="108"/>
      <c r="H613" s="106"/>
      <c r="I613" s="90">
        <f t="shared" si="3"/>
        <v>0</v>
      </c>
      <c r="J613" s="109"/>
      <c r="K613" s="242"/>
    </row>
    <row r="614" spans="1:10" s="159" customFormat="1" ht="15.75" customHeight="1">
      <c r="A614" s="63"/>
      <c r="B614" s="86"/>
      <c r="C614" s="87"/>
      <c r="D614" s="88"/>
      <c r="E614" s="55"/>
      <c r="F614" s="56"/>
      <c r="G614" s="57"/>
      <c r="H614" s="55"/>
      <c r="I614" s="90">
        <f t="shared" si="3"/>
        <v>0</v>
      </c>
      <c r="J614" s="89"/>
    </row>
    <row r="615" spans="1:10" s="159" customFormat="1" ht="11.25">
      <c r="A615" s="63"/>
      <c r="B615" s="86" t="s">
        <v>757</v>
      </c>
      <c r="C615" s="87" t="s">
        <v>159</v>
      </c>
      <c r="D615" s="90">
        <f>E615-E615*$K$1%</f>
        <v>454.09000000000003</v>
      </c>
      <c r="E615" s="55">
        <v>499</v>
      </c>
      <c r="F615" s="91">
        <f>D615/E615</f>
        <v>0.91</v>
      </c>
      <c r="G615" s="57">
        <v>1</v>
      </c>
      <c r="H615" s="55">
        <v>499</v>
      </c>
      <c r="I615" s="90">
        <f t="shared" si="3"/>
        <v>349.29999999999995</v>
      </c>
      <c r="J615" s="89" t="s">
        <v>758</v>
      </c>
    </row>
    <row r="616" spans="1:10" s="159" customFormat="1" ht="11.25">
      <c r="A616" s="63"/>
      <c r="B616" s="92"/>
      <c r="C616" s="93"/>
      <c r="D616" s="94"/>
      <c r="E616" s="55"/>
      <c r="F616" s="95"/>
      <c r="G616" s="96"/>
      <c r="H616" s="55"/>
      <c r="I616" s="90">
        <f t="shared" si="3"/>
        <v>0</v>
      </c>
      <c r="J616" s="89" t="s">
        <v>759</v>
      </c>
    </row>
    <row r="617" spans="1:10" s="159" customFormat="1" ht="11.25">
      <c r="A617" s="63"/>
      <c r="B617" s="241"/>
      <c r="C617" s="97"/>
      <c r="D617" s="98"/>
      <c r="E617" s="55"/>
      <c r="F617" s="95"/>
      <c r="G617" s="96"/>
      <c r="H617" s="55"/>
      <c r="I617" s="90">
        <f t="shared" si="3"/>
        <v>0</v>
      </c>
      <c r="J617" s="113" t="s">
        <v>760</v>
      </c>
    </row>
    <row r="618" spans="1:10" s="159" customFormat="1" ht="11.25">
      <c r="A618" s="63"/>
      <c r="B618" s="241"/>
      <c r="C618" s="97"/>
      <c r="D618" s="98"/>
      <c r="E618" s="55"/>
      <c r="F618" s="95"/>
      <c r="G618" s="96"/>
      <c r="H618" s="55"/>
      <c r="I618" s="90">
        <f t="shared" si="3"/>
        <v>0</v>
      </c>
      <c r="J618" s="89" t="s">
        <v>761</v>
      </c>
    </row>
    <row r="619" spans="1:10" s="159" customFormat="1" ht="11.25">
      <c r="A619" s="63"/>
      <c r="B619" s="241"/>
      <c r="C619" s="87"/>
      <c r="D619" s="88"/>
      <c r="E619" s="55"/>
      <c r="F619" s="56"/>
      <c r="G619" s="57"/>
      <c r="H619" s="55"/>
      <c r="I619" s="90">
        <f t="shared" si="3"/>
        <v>0</v>
      </c>
      <c r="J619" s="89" t="s">
        <v>762</v>
      </c>
    </row>
    <row r="620" spans="1:10" s="159" customFormat="1" ht="11.25">
      <c r="A620" s="63"/>
      <c r="B620" s="241"/>
      <c r="C620" s="87"/>
      <c r="D620" s="88"/>
      <c r="E620" s="55"/>
      <c r="F620" s="56"/>
      <c r="G620" s="57"/>
      <c r="H620" s="55"/>
      <c r="I620" s="90">
        <f t="shared" si="3"/>
        <v>0</v>
      </c>
      <c r="J620" s="89" t="s">
        <v>763</v>
      </c>
    </row>
    <row r="621" spans="1:10" s="159" customFormat="1" ht="11.25">
      <c r="A621" s="63"/>
      <c r="B621" s="241"/>
      <c r="C621" s="87"/>
      <c r="D621" s="88"/>
      <c r="E621" s="55"/>
      <c r="F621" s="56"/>
      <c r="G621" s="57"/>
      <c r="H621" s="55"/>
      <c r="I621" s="90">
        <f t="shared" si="3"/>
        <v>0</v>
      </c>
      <c r="J621" s="89" t="s">
        <v>764</v>
      </c>
    </row>
    <row r="622" spans="1:11" s="159" customFormat="1" ht="15.75" customHeight="1">
      <c r="A622" s="63"/>
      <c r="B622" s="103"/>
      <c r="C622" s="104"/>
      <c r="D622" s="105"/>
      <c r="E622" s="106"/>
      <c r="F622" s="107"/>
      <c r="G622" s="108"/>
      <c r="H622" s="106"/>
      <c r="I622" s="90">
        <f t="shared" si="3"/>
        <v>0</v>
      </c>
      <c r="J622" s="109"/>
      <c r="K622" s="243"/>
    </row>
    <row r="623" spans="1:11" s="129" customFormat="1" ht="12.75">
      <c r="A623" s="159"/>
      <c r="B623" s="241"/>
      <c r="C623" s="244"/>
      <c r="D623" s="245"/>
      <c r="E623" s="55"/>
      <c r="F623" s="56"/>
      <c r="G623" s="57"/>
      <c r="H623" s="55"/>
      <c r="I623" s="90">
        <f t="shared" si="3"/>
        <v>0</v>
      </c>
      <c r="J623" s="246"/>
      <c r="K623" s="159"/>
    </row>
    <row r="624" spans="1:10" ht="12.75">
      <c r="A624" s="230"/>
      <c r="C624" s="65"/>
      <c r="D624" s="66"/>
      <c r="I624" s="90">
        <f t="shared" si="3"/>
        <v>0</v>
      </c>
      <c r="J624" s="89"/>
    </row>
    <row r="625" spans="2:11" ht="25.5" customHeight="1">
      <c r="B625" s="86"/>
      <c r="C625" s="65"/>
      <c r="D625" s="66"/>
      <c r="I625" s="90">
        <f t="shared" si="3"/>
        <v>0</v>
      </c>
      <c r="J625" s="89"/>
      <c r="K625" s="111"/>
    </row>
    <row r="626" spans="1:11" s="76" customFormat="1" ht="19.5" customHeight="1">
      <c r="A626" s="434"/>
      <c r="B626" s="176" t="s">
        <v>288</v>
      </c>
      <c r="C626" s="177"/>
      <c r="D626" s="178"/>
      <c r="E626" s="179"/>
      <c r="F626" s="180"/>
      <c r="G626" s="181"/>
      <c r="H626" s="179"/>
      <c r="I626" s="90">
        <f t="shared" si="3"/>
        <v>0</v>
      </c>
      <c r="J626" s="182"/>
      <c r="K626" s="183"/>
    </row>
    <row r="627" spans="1:11" s="85" customFormat="1" ht="14.25" customHeight="1">
      <c r="A627" s="437"/>
      <c r="B627" s="77" t="s">
        <v>156</v>
      </c>
      <c r="C627" s="78" t="s">
        <v>157</v>
      </c>
      <c r="D627" s="79"/>
      <c r="E627" s="80"/>
      <c r="F627" s="81"/>
      <c r="G627" s="82"/>
      <c r="H627" s="80"/>
      <c r="I627" s="90">
        <f t="shared" si="3"/>
        <v>0</v>
      </c>
      <c r="J627" s="83" t="s">
        <v>158</v>
      </c>
      <c r="K627" s="77"/>
    </row>
    <row r="628" spans="1:9" ht="6.75" customHeight="1">
      <c r="A628" s="435"/>
      <c r="C628" s="65"/>
      <c r="D628" s="66"/>
      <c r="I628" s="90">
        <f t="shared" si="3"/>
        <v>0</v>
      </c>
    </row>
    <row r="629" spans="1:9" ht="11.25">
      <c r="A629" s="435"/>
      <c r="B629" s="247" t="s">
        <v>289</v>
      </c>
      <c r="C629" s="65"/>
      <c r="D629" s="66"/>
      <c r="I629" s="90">
        <f t="shared" si="3"/>
        <v>0</v>
      </c>
    </row>
    <row r="630" spans="1:10" ht="6" customHeight="1">
      <c r="A630" s="435"/>
      <c r="B630" s="248"/>
      <c r="C630" s="65"/>
      <c r="D630" s="66"/>
      <c r="I630" s="90">
        <f t="shared" si="3"/>
        <v>0</v>
      </c>
      <c r="J630" s="249"/>
    </row>
    <row r="631" spans="1:10" ht="3.75" customHeight="1">
      <c r="A631" s="435"/>
      <c r="B631" s="126"/>
      <c r="C631" s="93"/>
      <c r="D631" s="94"/>
      <c r="F631" s="95"/>
      <c r="G631" s="96"/>
      <c r="I631" s="90">
        <f t="shared" si="3"/>
        <v>0</v>
      </c>
      <c r="J631" s="89"/>
    </row>
    <row r="632" spans="1:10" ht="11.25">
      <c r="A632" s="435"/>
      <c r="B632" s="86" t="s">
        <v>841</v>
      </c>
      <c r="C632" s="87" t="s">
        <v>159</v>
      </c>
      <c r="D632" s="90">
        <f>E632-E632*$K$1%</f>
        <v>883.61</v>
      </c>
      <c r="E632" s="55">
        <v>971</v>
      </c>
      <c r="F632" s="91">
        <f>D632/E632</f>
        <v>0.91</v>
      </c>
      <c r="G632" s="57">
        <v>2</v>
      </c>
      <c r="H632" s="55">
        <v>971</v>
      </c>
      <c r="I632" s="90">
        <f t="shared" si="3"/>
        <v>679.6999999999999</v>
      </c>
      <c r="J632" s="89" t="s">
        <v>787</v>
      </c>
    </row>
    <row r="633" spans="1:10" ht="11.25">
      <c r="A633" s="435"/>
      <c r="B633" s="126"/>
      <c r="C633" s="93"/>
      <c r="D633" s="94"/>
      <c r="F633" s="95"/>
      <c r="G633" s="96"/>
      <c r="I633" s="90">
        <f t="shared" si="3"/>
        <v>0</v>
      </c>
      <c r="J633" s="89" t="s">
        <v>845</v>
      </c>
    </row>
    <row r="634" spans="1:10" ht="11.25">
      <c r="A634" s="435"/>
      <c r="B634" s="126"/>
      <c r="C634" s="87"/>
      <c r="D634" s="88"/>
      <c r="F634" s="95"/>
      <c r="G634" s="96"/>
      <c r="I634" s="90">
        <f t="shared" si="3"/>
        <v>0</v>
      </c>
      <c r="J634" s="113" t="s">
        <v>843</v>
      </c>
    </row>
    <row r="635" spans="1:10" ht="11.25">
      <c r="A635" s="435"/>
      <c r="B635" s="248"/>
      <c r="C635" s="87"/>
      <c r="D635" s="88"/>
      <c r="I635" s="90">
        <f t="shared" si="3"/>
        <v>0</v>
      </c>
      <c r="J635" s="89" t="s">
        <v>842</v>
      </c>
    </row>
    <row r="636" spans="1:10" ht="11.25">
      <c r="A636" s="435"/>
      <c r="B636" s="248"/>
      <c r="C636" s="87"/>
      <c r="D636" s="88"/>
      <c r="I636" s="90">
        <f t="shared" si="3"/>
        <v>0</v>
      </c>
      <c r="J636" s="89" t="s">
        <v>844</v>
      </c>
    </row>
    <row r="637" spans="2:10" ht="9" customHeight="1">
      <c r="B637" s="147"/>
      <c r="C637" s="93"/>
      <c r="D637" s="94"/>
      <c r="F637" s="95"/>
      <c r="G637" s="96"/>
      <c r="I637" s="90">
        <f t="shared" si="3"/>
        <v>0</v>
      </c>
      <c r="J637" s="89"/>
    </row>
    <row r="638" spans="2:11" ht="11.25">
      <c r="B638" s="152" t="s">
        <v>996</v>
      </c>
      <c r="C638" s="87" t="s">
        <v>159</v>
      </c>
      <c r="D638" s="90">
        <f>E638-E638*$K$1%</f>
        <v>116.48</v>
      </c>
      <c r="E638" s="55">
        <v>128</v>
      </c>
      <c r="F638" s="204">
        <f>D638/E638</f>
        <v>0.91</v>
      </c>
      <c r="G638" s="57">
        <v>2</v>
      </c>
      <c r="H638" s="55">
        <v>128</v>
      </c>
      <c r="I638" s="90">
        <f t="shared" si="3"/>
        <v>89.6</v>
      </c>
      <c r="J638" s="122" t="s">
        <v>997</v>
      </c>
      <c r="K638" s="123"/>
    </row>
    <row r="639" spans="2:11" ht="11.25">
      <c r="B639" s="250"/>
      <c r="C639" s="93"/>
      <c r="D639" s="94"/>
      <c r="F639" s="206"/>
      <c r="G639" s="96"/>
      <c r="I639" s="90">
        <f t="shared" si="3"/>
        <v>0</v>
      </c>
      <c r="J639" s="122" t="s">
        <v>1000</v>
      </c>
      <c r="K639" s="123"/>
    </row>
    <row r="640" spans="2:10" ht="9" customHeight="1">
      <c r="B640" s="147"/>
      <c r="C640" s="93"/>
      <c r="D640" s="94"/>
      <c r="F640" s="95"/>
      <c r="G640" s="96"/>
      <c r="I640" s="90">
        <f t="shared" si="3"/>
        <v>0</v>
      </c>
      <c r="J640" s="89"/>
    </row>
    <row r="641" spans="2:11" ht="11.25">
      <c r="B641" s="152" t="s">
        <v>1445</v>
      </c>
      <c r="C641" s="87" t="s">
        <v>159</v>
      </c>
      <c r="D641" s="90">
        <f>E641-E641*$K$1%</f>
        <v>317.59</v>
      </c>
      <c r="E641" s="55">
        <v>349</v>
      </c>
      <c r="F641" s="204">
        <f>D641/E641</f>
        <v>0.9099999999999999</v>
      </c>
      <c r="G641" s="57">
        <v>2</v>
      </c>
      <c r="H641" s="55">
        <v>349</v>
      </c>
      <c r="I641" s="90">
        <f t="shared" si="3"/>
        <v>244.29999999999998</v>
      </c>
      <c r="J641" s="122" t="s">
        <v>1446</v>
      </c>
      <c r="K641" s="123"/>
    </row>
    <row r="642" spans="2:11" ht="11.25">
      <c r="B642" s="250"/>
      <c r="C642" s="93"/>
      <c r="D642" s="94"/>
      <c r="F642" s="206"/>
      <c r="G642" s="96"/>
      <c r="I642" s="90">
        <f t="shared" si="3"/>
        <v>0</v>
      </c>
      <c r="J642" s="122" t="s">
        <v>474</v>
      </c>
      <c r="K642" s="123"/>
    </row>
    <row r="643" spans="2:10" ht="9" customHeight="1">
      <c r="B643" s="147"/>
      <c r="C643" s="93"/>
      <c r="D643" s="94"/>
      <c r="F643" s="95"/>
      <c r="G643" s="96"/>
      <c r="I643" s="90">
        <f t="shared" si="3"/>
        <v>0</v>
      </c>
      <c r="J643" s="89"/>
    </row>
    <row r="644" spans="2:10" ht="11.25" customHeight="1">
      <c r="B644" s="86" t="s">
        <v>809</v>
      </c>
      <c r="C644" s="87" t="s">
        <v>159</v>
      </c>
      <c r="D644" s="90">
        <f>E644-E644*$K$1%</f>
        <v>71.89</v>
      </c>
      <c r="E644" s="55">
        <v>79</v>
      </c>
      <c r="F644" s="91">
        <f>D644/E644</f>
        <v>0.91</v>
      </c>
      <c r="G644" s="57">
        <v>2</v>
      </c>
      <c r="H644" s="55">
        <v>79</v>
      </c>
      <c r="I644" s="90">
        <f t="shared" si="3"/>
        <v>55.3</v>
      </c>
      <c r="J644" s="89" t="s">
        <v>1184</v>
      </c>
    </row>
    <row r="645" spans="2:10" ht="11.25">
      <c r="B645" s="102"/>
      <c r="C645" s="93"/>
      <c r="D645" s="94"/>
      <c r="F645" s="95"/>
      <c r="G645" s="96"/>
      <c r="I645" s="90">
        <f t="shared" si="3"/>
        <v>0</v>
      </c>
      <c r="J645" s="89" t="s">
        <v>55</v>
      </c>
    </row>
    <row r="646" spans="2:10" ht="9" customHeight="1">
      <c r="B646" s="147"/>
      <c r="C646" s="93"/>
      <c r="D646" s="94"/>
      <c r="F646" s="95"/>
      <c r="G646" s="96"/>
      <c r="I646" s="90">
        <f t="shared" si="3"/>
        <v>0</v>
      </c>
      <c r="J646" s="89"/>
    </row>
    <row r="647" spans="2:10" ht="11.25">
      <c r="B647" s="251" t="s">
        <v>810</v>
      </c>
      <c r="C647" s="87" t="s">
        <v>159</v>
      </c>
      <c r="D647" s="90">
        <f>E647-E647*$K$1%</f>
        <v>71.89</v>
      </c>
      <c r="E647" s="55">
        <v>79</v>
      </c>
      <c r="F647" s="91">
        <f>D647/E647</f>
        <v>0.91</v>
      </c>
      <c r="G647" s="57">
        <v>2</v>
      </c>
      <c r="H647" s="55">
        <v>79</v>
      </c>
      <c r="I647" s="90">
        <f t="shared" si="3"/>
        <v>55.3</v>
      </c>
      <c r="J647" s="89" t="s">
        <v>1185</v>
      </c>
    </row>
    <row r="648" spans="2:11" ht="11.25">
      <c r="B648" s="102"/>
      <c r="C648" s="93"/>
      <c r="D648" s="94"/>
      <c r="F648" s="95"/>
      <c r="G648" s="96"/>
      <c r="I648" s="90">
        <f t="shared" si="3"/>
        <v>0</v>
      </c>
      <c r="J648" s="89" t="s">
        <v>954</v>
      </c>
      <c r="K648" s="252"/>
    </row>
    <row r="649" spans="2:10" ht="9" customHeight="1">
      <c r="B649" s="147"/>
      <c r="C649" s="93"/>
      <c r="D649" s="94"/>
      <c r="F649" s="95"/>
      <c r="G649" s="96"/>
      <c r="I649" s="90">
        <f aca="true" t="shared" si="4" ref="I649:I712">SUM(E649*0.7)</f>
        <v>0</v>
      </c>
      <c r="J649" s="89"/>
    </row>
    <row r="650" spans="2:10" ht="11.25">
      <c r="B650" s="251" t="s">
        <v>1447</v>
      </c>
      <c r="C650" s="87" t="s">
        <v>159</v>
      </c>
      <c r="D650" s="90">
        <f>E650-E650*$K$1%</f>
        <v>53.69</v>
      </c>
      <c r="E650" s="55">
        <v>59</v>
      </c>
      <c r="F650" s="91">
        <f>D650/E650</f>
        <v>0.9099999999999999</v>
      </c>
      <c r="G650" s="57">
        <v>2</v>
      </c>
      <c r="H650" s="55">
        <v>59</v>
      </c>
      <c r="I650" s="90">
        <f t="shared" si="4"/>
        <v>41.3</v>
      </c>
      <c r="J650" s="89" t="s">
        <v>1001</v>
      </c>
    </row>
    <row r="651" spans="2:11" ht="11.25">
      <c r="B651" s="102"/>
      <c r="C651" s="93"/>
      <c r="D651" s="94"/>
      <c r="F651" s="95"/>
      <c r="G651" s="96"/>
      <c r="I651" s="90">
        <f t="shared" si="4"/>
        <v>0</v>
      </c>
      <c r="J651" s="89" t="s">
        <v>1002</v>
      </c>
      <c r="K651" s="252"/>
    </row>
    <row r="652" spans="2:11" ht="6" customHeight="1">
      <c r="B652" s="128"/>
      <c r="C652" s="224"/>
      <c r="D652" s="222"/>
      <c r="E652" s="106"/>
      <c r="F652" s="171"/>
      <c r="G652" s="172"/>
      <c r="H652" s="106"/>
      <c r="I652" s="90">
        <f t="shared" si="4"/>
        <v>0</v>
      </c>
      <c r="J652" s="109"/>
      <c r="K652" s="253"/>
    </row>
    <row r="653" spans="2:11" ht="11.25">
      <c r="B653" s="102"/>
      <c r="C653" s="93"/>
      <c r="D653" s="94"/>
      <c r="F653" s="95"/>
      <c r="G653" s="96"/>
      <c r="I653" s="90">
        <f t="shared" si="4"/>
        <v>0</v>
      </c>
      <c r="J653" s="89"/>
      <c r="K653" s="252"/>
    </row>
    <row r="654" spans="2:11" ht="11.25">
      <c r="B654" s="86" t="s">
        <v>47</v>
      </c>
      <c r="C654" s="87" t="s">
        <v>159</v>
      </c>
      <c r="D654" s="90">
        <f>E654-E654*$K$1%</f>
        <v>1425.06</v>
      </c>
      <c r="E654" s="55">
        <v>1566</v>
      </c>
      <c r="F654" s="91">
        <f>D654/E654</f>
        <v>0.9099999999999999</v>
      </c>
      <c r="G654" s="57">
        <v>2</v>
      </c>
      <c r="H654" s="55">
        <v>1566</v>
      </c>
      <c r="I654" s="90">
        <f t="shared" si="4"/>
        <v>1096.1999999999998</v>
      </c>
      <c r="J654" s="89" t="s">
        <v>46</v>
      </c>
      <c r="K654" s="252"/>
    </row>
    <row r="655" spans="2:11" ht="11.25">
      <c r="B655" s="126"/>
      <c r="C655" s="93"/>
      <c r="D655" s="94"/>
      <c r="F655" s="95"/>
      <c r="G655" s="96"/>
      <c r="I655" s="90">
        <f t="shared" si="4"/>
        <v>0</v>
      </c>
      <c r="J655" s="113" t="s">
        <v>56</v>
      </c>
      <c r="K655" s="252"/>
    </row>
    <row r="656" spans="2:11" ht="11.25">
      <c r="B656" s="248"/>
      <c r="C656" s="87"/>
      <c r="D656" s="88"/>
      <c r="I656" s="90">
        <f t="shared" si="4"/>
        <v>0</v>
      </c>
      <c r="J656" s="89" t="s">
        <v>44</v>
      </c>
      <c r="K656" s="252"/>
    </row>
    <row r="657" spans="2:11" ht="11.25">
      <c r="B657" s="102"/>
      <c r="C657" s="93"/>
      <c r="D657" s="94"/>
      <c r="F657" s="95"/>
      <c r="G657" s="96"/>
      <c r="I657" s="90">
        <f t="shared" si="4"/>
        <v>0</v>
      </c>
      <c r="J657" s="89" t="s">
        <v>45</v>
      </c>
      <c r="K657" s="252"/>
    </row>
    <row r="658" spans="2:11" ht="11.25">
      <c r="B658" s="102"/>
      <c r="C658" s="93"/>
      <c r="D658" s="94"/>
      <c r="F658" s="95"/>
      <c r="G658" s="96"/>
      <c r="I658" s="90">
        <f t="shared" si="4"/>
        <v>0</v>
      </c>
      <c r="J658" s="89" t="s">
        <v>48</v>
      </c>
      <c r="K658" s="252"/>
    </row>
    <row r="659" spans="2:11" ht="11.25">
      <c r="B659" s="102"/>
      <c r="C659" s="93"/>
      <c r="D659" s="94"/>
      <c r="F659" s="95"/>
      <c r="G659" s="96"/>
      <c r="I659" s="90">
        <f t="shared" si="4"/>
        <v>0</v>
      </c>
      <c r="J659" s="89"/>
      <c r="K659" s="252"/>
    </row>
    <row r="660" spans="2:11" ht="11.25">
      <c r="B660" s="251" t="s">
        <v>57</v>
      </c>
      <c r="C660" s="87" t="s">
        <v>159</v>
      </c>
      <c r="D660" s="90">
        <f>E660-E660*$K$1%</f>
        <v>103.74</v>
      </c>
      <c r="E660" s="55">
        <v>114</v>
      </c>
      <c r="F660" s="91">
        <f>D660/E660</f>
        <v>0.9099999999999999</v>
      </c>
      <c r="G660" s="57">
        <v>2</v>
      </c>
      <c r="H660" s="55">
        <v>114</v>
      </c>
      <c r="I660" s="90">
        <f t="shared" si="4"/>
        <v>79.8</v>
      </c>
      <c r="J660" s="89" t="s">
        <v>58</v>
      </c>
      <c r="K660" s="252"/>
    </row>
    <row r="661" spans="2:11" ht="11.25">
      <c r="B661" s="254" t="s">
        <v>810</v>
      </c>
      <c r="C661" s="93"/>
      <c r="D661" s="94"/>
      <c r="F661" s="95"/>
      <c r="G661" s="96"/>
      <c r="I661" s="90">
        <f t="shared" si="4"/>
        <v>0</v>
      </c>
      <c r="J661" s="89" t="s">
        <v>59</v>
      </c>
      <c r="K661" s="252"/>
    </row>
    <row r="662" spans="2:11" ht="11.25">
      <c r="B662" s="102"/>
      <c r="C662" s="93"/>
      <c r="D662" s="94"/>
      <c r="F662" s="95"/>
      <c r="G662" s="96"/>
      <c r="I662" s="90">
        <f t="shared" si="4"/>
        <v>0</v>
      </c>
      <c r="J662" s="89"/>
      <c r="K662" s="252"/>
    </row>
    <row r="663" spans="2:11" ht="11.25">
      <c r="B663" s="251" t="s">
        <v>50</v>
      </c>
      <c r="C663" s="87" t="s">
        <v>159</v>
      </c>
      <c r="D663" s="90">
        <f>E663-E663*$K$1%</f>
        <v>44.59</v>
      </c>
      <c r="E663" s="55">
        <v>49</v>
      </c>
      <c r="F663" s="91">
        <f>D663/E663</f>
        <v>0.91</v>
      </c>
      <c r="G663" s="57">
        <v>2</v>
      </c>
      <c r="H663" s="55">
        <v>49</v>
      </c>
      <c r="I663" s="90">
        <f t="shared" si="4"/>
        <v>34.3</v>
      </c>
      <c r="J663" s="89" t="s">
        <v>61</v>
      </c>
      <c r="K663" s="252"/>
    </row>
    <row r="664" spans="2:11" ht="11.25">
      <c r="B664" s="254"/>
      <c r="C664" s="93"/>
      <c r="D664" s="94"/>
      <c r="F664" s="95"/>
      <c r="G664" s="96"/>
      <c r="I664" s="90">
        <f t="shared" si="4"/>
        <v>0</v>
      </c>
      <c r="J664" s="89" t="s">
        <v>106</v>
      </c>
      <c r="K664" s="252"/>
    </row>
    <row r="665" spans="2:11" ht="11.25">
      <c r="B665" s="102"/>
      <c r="C665" s="93"/>
      <c r="D665" s="94"/>
      <c r="F665" s="95"/>
      <c r="G665" s="96"/>
      <c r="I665" s="90">
        <f t="shared" si="4"/>
        <v>0</v>
      </c>
      <c r="J665" s="89"/>
      <c r="K665" s="252"/>
    </row>
    <row r="666" spans="2:11" ht="11.25">
      <c r="B666" s="251" t="s">
        <v>60</v>
      </c>
      <c r="C666" s="87" t="s">
        <v>159</v>
      </c>
      <c r="D666" s="90">
        <f>E666-E666*$K$1%</f>
        <v>453.18</v>
      </c>
      <c r="E666" s="55">
        <v>498</v>
      </c>
      <c r="F666" s="91">
        <f>D666/E666</f>
        <v>0.91</v>
      </c>
      <c r="G666" s="57">
        <v>2</v>
      </c>
      <c r="H666" s="55">
        <v>498</v>
      </c>
      <c r="I666" s="90">
        <f t="shared" si="4"/>
        <v>348.59999999999997</v>
      </c>
      <c r="J666" s="89" t="s">
        <v>64</v>
      </c>
      <c r="K666" s="252"/>
    </row>
    <row r="667" spans="2:11" ht="11.25">
      <c r="B667" s="254" t="s">
        <v>810</v>
      </c>
      <c r="C667" s="93"/>
      <c r="D667" s="94"/>
      <c r="F667" s="95"/>
      <c r="G667" s="96"/>
      <c r="I667" s="90">
        <f t="shared" si="4"/>
        <v>0</v>
      </c>
      <c r="J667" s="89" t="s">
        <v>63</v>
      </c>
      <c r="K667" s="252"/>
    </row>
    <row r="668" spans="2:11" ht="11.25">
      <c r="B668" s="102"/>
      <c r="C668" s="93"/>
      <c r="D668" s="94"/>
      <c r="F668" s="95"/>
      <c r="G668" s="96"/>
      <c r="I668" s="90">
        <f t="shared" si="4"/>
        <v>0</v>
      </c>
      <c r="J668" s="89"/>
      <c r="K668" s="252"/>
    </row>
    <row r="669" spans="2:11" ht="11.25">
      <c r="B669" s="251" t="s">
        <v>60</v>
      </c>
      <c r="C669" s="87" t="s">
        <v>159</v>
      </c>
      <c r="D669" s="90">
        <f>E669-E669*$K$1%</f>
        <v>515.97</v>
      </c>
      <c r="E669" s="55">
        <v>567</v>
      </c>
      <c r="F669" s="91">
        <f>D669/E669</f>
        <v>0.91</v>
      </c>
      <c r="G669" s="57">
        <v>2</v>
      </c>
      <c r="H669" s="55">
        <v>567</v>
      </c>
      <c r="I669" s="90">
        <f t="shared" si="4"/>
        <v>396.9</v>
      </c>
      <c r="J669" s="89" t="s">
        <v>62</v>
      </c>
      <c r="K669" s="252"/>
    </row>
    <row r="670" spans="2:11" ht="11.25">
      <c r="B670" s="254" t="s">
        <v>49</v>
      </c>
      <c r="C670" s="93"/>
      <c r="D670" s="94"/>
      <c r="F670" s="95"/>
      <c r="G670" s="96"/>
      <c r="I670" s="90">
        <f t="shared" si="4"/>
        <v>0</v>
      </c>
      <c r="J670" s="89" t="s">
        <v>63</v>
      </c>
      <c r="K670" s="252"/>
    </row>
    <row r="671" spans="2:11" ht="11.25">
      <c r="B671" s="128"/>
      <c r="C671" s="224"/>
      <c r="D671" s="222"/>
      <c r="E671" s="106"/>
      <c r="F671" s="171"/>
      <c r="G671" s="172"/>
      <c r="H671" s="106"/>
      <c r="I671" s="90">
        <f t="shared" si="4"/>
        <v>0</v>
      </c>
      <c r="J671" s="109"/>
      <c r="K671" s="253"/>
    </row>
    <row r="672" spans="2:10" ht="9" customHeight="1">
      <c r="B672" s="200"/>
      <c r="C672" s="97"/>
      <c r="D672" s="98"/>
      <c r="F672" s="95"/>
      <c r="G672" s="96"/>
      <c r="I672" s="90">
        <f t="shared" si="4"/>
        <v>0</v>
      </c>
      <c r="J672" s="89"/>
    </row>
    <row r="673" spans="2:10" ht="11.25">
      <c r="B673" s="86" t="s">
        <v>284</v>
      </c>
      <c r="C673" s="87" t="s">
        <v>159</v>
      </c>
      <c r="D673" s="90">
        <f>E673-E673*$K$1%</f>
        <v>62.79</v>
      </c>
      <c r="E673" s="55">
        <v>69</v>
      </c>
      <c r="F673" s="91">
        <f>D673/E673</f>
        <v>0.91</v>
      </c>
      <c r="G673" s="57">
        <v>2</v>
      </c>
      <c r="H673" s="55">
        <v>69</v>
      </c>
      <c r="I673" s="90">
        <f t="shared" si="4"/>
        <v>48.3</v>
      </c>
      <c r="J673" s="89" t="s">
        <v>286</v>
      </c>
    </row>
    <row r="674" spans="2:10" ht="6" customHeight="1">
      <c r="B674" s="200"/>
      <c r="C674" s="97"/>
      <c r="D674" s="98"/>
      <c r="F674" s="95"/>
      <c r="G674" s="96"/>
      <c r="I674" s="90">
        <f t="shared" si="4"/>
        <v>0</v>
      </c>
      <c r="J674" s="89"/>
    </row>
    <row r="675" spans="2:10" ht="11.25">
      <c r="B675" s="86" t="s">
        <v>285</v>
      </c>
      <c r="C675" s="87" t="s">
        <v>159</v>
      </c>
      <c r="D675" s="90">
        <f>E675-E675*$K$1%</f>
        <v>174.72</v>
      </c>
      <c r="E675" s="55">
        <v>192</v>
      </c>
      <c r="F675" s="91">
        <f>D675/E675</f>
        <v>0.91</v>
      </c>
      <c r="G675" s="57">
        <v>2</v>
      </c>
      <c r="H675" s="55">
        <v>192</v>
      </c>
      <c r="I675" s="90">
        <f t="shared" si="4"/>
        <v>134.39999999999998</v>
      </c>
      <c r="J675" s="89" t="s">
        <v>287</v>
      </c>
    </row>
    <row r="676" spans="2:11" ht="9.75" customHeight="1">
      <c r="B676" s="220"/>
      <c r="C676" s="169"/>
      <c r="D676" s="170"/>
      <c r="E676" s="106"/>
      <c r="F676" s="171"/>
      <c r="G676" s="172"/>
      <c r="H676" s="106"/>
      <c r="I676" s="90">
        <f t="shared" si="4"/>
        <v>0</v>
      </c>
      <c r="J676" s="109"/>
      <c r="K676" s="110"/>
    </row>
    <row r="677" spans="2:11" ht="9.75" customHeight="1">
      <c r="B677" s="102"/>
      <c r="C677" s="93"/>
      <c r="D677" s="94"/>
      <c r="F677" s="95"/>
      <c r="G677" s="96"/>
      <c r="I677" s="90">
        <f t="shared" si="4"/>
        <v>0</v>
      </c>
      <c r="J677" s="89"/>
      <c r="K677" s="252"/>
    </row>
    <row r="678" spans="2:10" ht="11.25">
      <c r="B678" s="251" t="s">
        <v>1012</v>
      </c>
      <c r="C678" s="87" t="s">
        <v>159</v>
      </c>
      <c r="D678" s="90">
        <f>E678-E678*$K$1%</f>
        <v>1037.4</v>
      </c>
      <c r="E678" s="55">
        <v>1140</v>
      </c>
      <c r="F678" s="91">
        <f>D678/E678</f>
        <v>0.91</v>
      </c>
      <c r="G678" s="57">
        <v>2</v>
      </c>
      <c r="H678" s="55">
        <v>1140</v>
      </c>
      <c r="I678" s="90">
        <f t="shared" si="4"/>
        <v>798</v>
      </c>
      <c r="J678" s="89" t="s">
        <v>1013</v>
      </c>
    </row>
    <row r="679" spans="2:11" ht="11.25">
      <c r="B679" s="102"/>
      <c r="C679" s="93"/>
      <c r="D679" s="94"/>
      <c r="F679" s="95"/>
      <c r="G679" s="96"/>
      <c r="I679" s="90">
        <f t="shared" si="4"/>
        <v>0</v>
      </c>
      <c r="J679" s="89" t="s">
        <v>1014</v>
      </c>
      <c r="K679" s="252"/>
    </row>
    <row r="680" spans="2:11" ht="11.25">
      <c r="B680" s="102"/>
      <c r="C680" s="93"/>
      <c r="D680" s="94"/>
      <c r="F680" s="95"/>
      <c r="G680" s="96"/>
      <c r="I680" s="90">
        <f t="shared" si="4"/>
        <v>0</v>
      </c>
      <c r="J680" s="89" t="s">
        <v>1015</v>
      </c>
      <c r="K680" s="252"/>
    </row>
    <row r="681" spans="3:11" ht="11.25">
      <c r="C681" s="93"/>
      <c r="D681" s="94"/>
      <c r="F681" s="95"/>
      <c r="G681" s="96"/>
      <c r="I681" s="90">
        <f t="shared" si="4"/>
        <v>0</v>
      </c>
      <c r="J681" s="89" t="s">
        <v>1016</v>
      </c>
      <c r="K681" s="252"/>
    </row>
    <row r="682" spans="3:11" ht="11.25">
      <c r="C682" s="93"/>
      <c r="D682" s="94"/>
      <c r="F682" s="95"/>
      <c r="G682" s="96"/>
      <c r="I682" s="90">
        <f t="shared" si="4"/>
        <v>0</v>
      </c>
      <c r="J682" s="89" t="s">
        <v>1017</v>
      </c>
      <c r="K682" s="252"/>
    </row>
    <row r="683" spans="2:11" ht="8.25" customHeight="1">
      <c r="B683" s="162"/>
      <c r="C683" s="104"/>
      <c r="D683" s="105"/>
      <c r="F683" s="107"/>
      <c r="G683" s="108"/>
      <c r="I683" s="90">
        <f t="shared" si="4"/>
        <v>0</v>
      </c>
      <c r="J683" s="109"/>
      <c r="K683" s="110"/>
    </row>
    <row r="684" spans="2:11" ht="9" customHeight="1">
      <c r="B684" s="102"/>
      <c r="C684" s="93"/>
      <c r="D684" s="94"/>
      <c r="F684" s="95"/>
      <c r="G684" s="96"/>
      <c r="I684" s="90">
        <f t="shared" si="4"/>
        <v>0</v>
      </c>
      <c r="J684" s="89"/>
      <c r="K684" s="252"/>
    </row>
    <row r="685" spans="2:10" ht="11.25">
      <c r="B685" s="251" t="s">
        <v>1449</v>
      </c>
      <c r="C685" s="87" t="s">
        <v>159</v>
      </c>
      <c r="D685" s="90">
        <f>E685-E685*$K$1%</f>
        <v>514.15</v>
      </c>
      <c r="E685" s="55">
        <v>565</v>
      </c>
      <c r="F685" s="91">
        <f>D685/E685</f>
        <v>0.9099999999999999</v>
      </c>
      <c r="G685" s="57">
        <v>2</v>
      </c>
      <c r="H685" s="55">
        <v>565</v>
      </c>
      <c r="I685" s="90">
        <f t="shared" si="4"/>
        <v>395.5</v>
      </c>
      <c r="J685" s="89" t="s">
        <v>1450</v>
      </c>
    </row>
    <row r="686" spans="2:11" ht="11.25">
      <c r="B686" s="102"/>
      <c r="C686" s="93"/>
      <c r="D686" s="94"/>
      <c r="F686" s="95"/>
      <c r="G686" s="96"/>
      <c r="I686" s="90">
        <f t="shared" si="4"/>
        <v>0</v>
      </c>
      <c r="J686" s="89" t="s">
        <v>1451</v>
      </c>
      <c r="K686" s="252"/>
    </row>
    <row r="687" spans="2:11" ht="11.25">
      <c r="B687" s="102"/>
      <c r="C687" s="93"/>
      <c r="D687" s="94"/>
      <c r="F687" s="95"/>
      <c r="G687" s="96"/>
      <c r="I687" s="90">
        <f t="shared" si="4"/>
        <v>0</v>
      </c>
      <c r="J687" s="89" t="s">
        <v>1452</v>
      </c>
      <c r="K687" s="252"/>
    </row>
    <row r="688" spans="3:11" ht="11.25">
      <c r="C688" s="93"/>
      <c r="D688" s="94"/>
      <c r="F688" s="95"/>
      <c r="G688" s="96"/>
      <c r="I688" s="90">
        <f t="shared" si="4"/>
        <v>0</v>
      </c>
      <c r="J688" s="89" t="s">
        <v>1003</v>
      </c>
      <c r="K688" s="252"/>
    </row>
    <row r="689" spans="3:11" ht="11.25">
      <c r="C689" s="93"/>
      <c r="D689" s="94"/>
      <c r="F689" s="95"/>
      <c r="G689" s="96"/>
      <c r="I689" s="90">
        <f t="shared" si="4"/>
        <v>0</v>
      </c>
      <c r="J689" s="89" t="s">
        <v>1004</v>
      </c>
      <c r="K689" s="252"/>
    </row>
    <row r="690" spans="2:11" ht="7.5" customHeight="1">
      <c r="B690" s="162"/>
      <c r="C690" s="104"/>
      <c r="D690" s="105"/>
      <c r="F690" s="107"/>
      <c r="G690" s="108"/>
      <c r="I690" s="90">
        <f t="shared" si="4"/>
        <v>0</v>
      </c>
      <c r="J690" s="109"/>
      <c r="K690" s="110"/>
    </row>
    <row r="691" spans="2:10" ht="7.5" customHeight="1">
      <c r="B691" s="152"/>
      <c r="C691" s="65"/>
      <c r="D691" s="66"/>
      <c r="I691" s="90">
        <f t="shared" si="4"/>
        <v>0</v>
      </c>
      <c r="J691" s="89"/>
    </row>
    <row r="692" spans="2:10" ht="17.25" customHeight="1">
      <c r="B692" s="86"/>
      <c r="C692" s="65"/>
      <c r="D692" s="66"/>
      <c r="I692" s="90">
        <f t="shared" si="4"/>
        <v>0</v>
      </c>
      <c r="J692" s="89"/>
    </row>
    <row r="693" spans="1:11" s="76" customFormat="1" ht="18" customHeight="1">
      <c r="A693" s="51"/>
      <c r="B693" s="68" t="s">
        <v>86</v>
      </c>
      <c r="C693" s="69"/>
      <c r="D693" s="70"/>
      <c r="E693" s="71"/>
      <c r="F693" s="72"/>
      <c r="G693" s="73"/>
      <c r="H693" s="71"/>
      <c r="I693" s="90">
        <f t="shared" si="4"/>
        <v>0</v>
      </c>
      <c r="J693" s="74"/>
      <c r="K693" s="75"/>
    </row>
    <row r="694" spans="1:11" s="85" customFormat="1" ht="14.25" customHeight="1">
      <c r="A694" s="51"/>
      <c r="B694" s="77" t="s">
        <v>156</v>
      </c>
      <c r="C694" s="78" t="s">
        <v>157</v>
      </c>
      <c r="D694" s="79"/>
      <c r="E694" s="80"/>
      <c r="F694" s="81"/>
      <c r="G694" s="82"/>
      <c r="H694" s="80"/>
      <c r="I694" s="90">
        <f t="shared" si="4"/>
        <v>0</v>
      </c>
      <c r="J694" s="83" t="s">
        <v>158</v>
      </c>
      <c r="K694" s="84"/>
    </row>
    <row r="695" spans="2:10" ht="10.5" customHeight="1">
      <c r="B695" s="86"/>
      <c r="C695" s="87"/>
      <c r="D695" s="88"/>
      <c r="I695" s="90">
        <f t="shared" si="4"/>
        <v>0</v>
      </c>
      <c r="J695" s="89"/>
    </row>
    <row r="696" spans="2:10" ht="11.25" customHeight="1">
      <c r="B696" s="86" t="s">
        <v>1122</v>
      </c>
      <c r="C696" s="87" t="s">
        <v>159</v>
      </c>
      <c r="D696" s="90">
        <f>E696-E696*$K$1%</f>
        <v>675.22</v>
      </c>
      <c r="E696" s="55">
        <v>742</v>
      </c>
      <c r="F696" s="91">
        <f>D696/E696</f>
        <v>0.91</v>
      </c>
      <c r="G696" s="57">
        <v>1</v>
      </c>
      <c r="H696" s="55">
        <v>742</v>
      </c>
      <c r="I696" s="90">
        <f t="shared" si="4"/>
        <v>519.4</v>
      </c>
      <c r="J696" s="89" t="s">
        <v>1123</v>
      </c>
    </row>
    <row r="697" spans="2:10" ht="11.25" customHeight="1">
      <c r="B697" s="92"/>
      <c r="C697" s="93"/>
      <c r="D697" s="94"/>
      <c r="F697" s="95"/>
      <c r="G697" s="96"/>
      <c r="I697" s="90">
        <f t="shared" si="4"/>
        <v>0</v>
      </c>
      <c r="J697" s="89" t="s">
        <v>644</v>
      </c>
    </row>
    <row r="698" spans="3:10" ht="11.25" customHeight="1">
      <c r="C698" s="97"/>
      <c r="D698" s="98"/>
      <c r="F698" s="95"/>
      <c r="G698" s="96"/>
      <c r="I698" s="90">
        <f t="shared" si="4"/>
        <v>0</v>
      </c>
      <c r="J698" s="89" t="s">
        <v>645</v>
      </c>
    </row>
    <row r="699" spans="3:10" ht="11.25" customHeight="1">
      <c r="C699" s="97"/>
      <c r="D699" s="98"/>
      <c r="F699" s="95"/>
      <c r="G699" s="96"/>
      <c r="I699" s="90">
        <f t="shared" si="4"/>
        <v>0</v>
      </c>
      <c r="J699" s="89" t="s">
        <v>657</v>
      </c>
    </row>
    <row r="700" spans="3:10" ht="11.25" customHeight="1">
      <c r="C700" s="97"/>
      <c r="D700" s="98"/>
      <c r="F700" s="95"/>
      <c r="G700" s="96"/>
      <c r="I700" s="90">
        <f t="shared" si="4"/>
        <v>0</v>
      </c>
      <c r="J700" s="89" t="s">
        <v>658</v>
      </c>
    </row>
    <row r="701" spans="3:10" ht="11.25" customHeight="1">
      <c r="C701" s="87"/>
      <c r="D701" s="88"/>
      <c r="I701" s="90">
        <f t="shared" si="4"/>
        <v>0</v>
      </c>
      <c r="J701" s="89" t="s">
        <v>646</v>
      </c>
    </row>
    <row r="702" spans="3:10" ht="11.25" customHeight="1">
      <c r="C702" s="87"/>
      <c r="D702" s="88"/>
      <c r="I702" s="90">
        <f t="shared" si="4"/>
        <v>0</v>
      </c>
      <c r="J702" s="89" t="s">
        <v>647</v>
      </c>
    </row>
    <row r="703" spans="2:11" ht="11.25" customHeight="1">
      <c r="B703" s="103"/>
      <c r="C703" s="104"/>
      <c r="D703" s="105"/>
      <c r="E703" s="106"/>
      <c r="F703" s="107"/>
      <c r="G703" s="108"/>
      <c r="H703" s="106"/>
      <c r="I703" s="90">
        <f t="shared" si="4"/>
        <v>0</v>
      </c>
      <c r="J703" s="256"/>
      <c r="K703" s="243"/>
    </row>
    <row r="704" spans="2:11" ht="11.25" customHeight="1">
      <c r="B704" s="99"/>
      <c r="C704" s="87"/>
      <c r="D704" s="88"/>
      <c r="I704" s="90">
        <f t="shared" si="4"/>
        <v>0</v>
      </c>
      <c r="J704" s="146"/>
      <c r="K704" s="100"/>
    </row>
    <row r="705" spans="2:11" ht="11.25" customHeight="1">
      <c r="B705" s="86" t="s">
        <v>71</v>
      </c>
      <c r="C705" s="87" t="s">
        <v>159</v>
      </c>
      <c r="D705" s="90">
        <f>E705-E705*$K$1%</f>
        <v>883.61</v>
      </c>
      <c r="E705" s="55">
        <v>971</v>
      </c>
      <c r="F705" s="91">
        <f>D705/E705</f>
        <v>0.91</v>
      </c>
      <c r="G705" s="57">
        <v>1</v>
      </c>
      <c r="H705" s="55">
        <v>971</v>
      </c>
      <c r="I705" s="90">
        <f t="shared" si="4"/>
        <v>679.6999999999999</v>
      </c>
      <c r="J705" s="89" t="s">
        <v>68</v>
      </c>
      <c r="K705" s="100"/>
    </row>
    <row r="706" spans="2:11" ht="11.25" customHeight="1">
      <c r="B706" s="86" t="s">
        <v>652</v>
      </c>
      <c r="C706" s="87"/>
      <c r="D706" s="88"/>
      <c r="I706" s="90">
        <f t="shared" si="4"/>
        <v>0</v>
      </c>
      <c r="J706" s="89" t="s">
        <v>65</v>
      </c>
      <c r="K706" s="100"/>
    </row>
    <row r="707" spans="2:11" ht="11.25" customHeight="1">
      <c r="B707" s="86"/>
      <c r="C707" s="87"/>
      <c r="D707" s="88"/>
      <c r="I707" s="90">
        <f t="shared" si="4"/>
        <v>0</v>
      </c>
      <c r="J707" s="89" t="s">
        <v>73</v>
      </c>
      <c r="K707" s="100"/>
    </row>
    <row r="708" spans="2:11" ht="11.25" customHeight="1">
      <c r="B708" s="99"/>
      <c r="C708" s="87"/>
      <c r="D708" s="88"/>
      <c r="I708" s="90">
        <f t="shared" si="4"/>
        <v>0</v>
      </c>
      <c r="J708" s="89" t="s">
        <v>654</v>
      </c>
      <c r="K708" s="100"/>
    </row>
    <row r="709" spans="2:11" ht="11.25" customHeight="1">
      <c r="B709" s="99"/>
      <c r="C709" s="87"/>
      <c r="D709" s="88"/>
      <c r="I709" s="90">
        <f t="shared" si="4"/>
        <v>0</v>
      </c>
      <c r="J709" s="89" t="s">
        <v>1319</v>
      </c>
      <c r="K709" s="100"/>
    </row>
    <row r="710" spans="2:11" ht="11.25" customHeight="1">
      <c r="B710" s="99"/>
      <c r="C710" s="87"/>
      <c r="D710" s="88"/>
      <c r="I710" s="90">
        <f t="shared" si="4"/>
        <v>0</v>
      </c>
      <c r="J710" s="89" t="s">
        <v>69</v>
      </c>
      <c r="K710" s="100"/>
    </row>
    <row r="711" spans="2:11" ht="11.25" customHeight="1">
      <c r="B711" s="99"/>
      <c r="C711" s="87"/>
      <c r="D711" s="88"/>
      <c r="I711" s="90">
        <f t="shared" si="4"/>
        <v>0</v>
      </c>
      <c r="K711" s="100"/>
    </row>
    <row r="712" spans="2:11" ht="11.25" customHeight="1">
      <c r="B712" s="86" t="s">
        <v>70</v>
      </c>
      <c r="C712" s="87" t="s">
        <v>159</v>
      </c>
      <c r="D712" s="90">
        <f>E712-E712*$K$1%</f>
        <v>1236.69</v>
      </c>
      <c r="E712" s="55">
        <v>1359</v>
      </c>
      <c r="F712" s="91">
        <f>D712/E712</f>
        <v>0.91</v>
      </c>
      <c r="G712" s="57">
        <v>1</v>
      </c>
      <c r="H712" s="55">
        <v>1359</v>
      </c>
      <c r="I712" s="90">
        <f t="shared" si="4"/>
        <v>951.3</v>
      </c>
      <c r="J712" s="89" t="s">
        <v>72</v>
      </c>
      <c r="K712" s="100"/>
    </row>
    <row r="713" spans="2:11" ht="11.25" customHeight="1">
      <c r="B713" s="86" t="s">
        <v>652</v>
      </c>
      <c r="C713" s="87"/>
      <c r="D713" s="88"/>
      <c r="I713" s="90">
        <f aca="true" t="shared" si="5" ref="I713:I776">SUM(E713*0.7)</f>
        <v>0</v>
      </c>
      <c r="J713" s="89" t="s">
        <v>43</v>
      </c>
      <c r="K713" s="100"/>
    </row>
    <row r="714" spans="2:11" ht="11.25" customHeight="1">
      <c r="B714" s="99"/>
      <c r="C714" s="87"/>
      <c r="D714" s="88"/>
      <c r="I714" s="90">
        <f t="shared" si="5"/>
        <v>0</v>
      </c>
      <c r="J714" s="89" t="s">
        <v>653</v>
      </c>
      <c r="K714" s="257" t="s">
        <v>66</v>
      </c>
    </row>
    <row r="715" spans="2:11" ht="11.25" customHeight="1">
      <c r="B715" s="99"/>
      <c r="C715" s="87"/>
      <c r="D715" s="88"/>
      <c r="I715" s="90">
        <f t="shared" si="5"/>
        <v>0</v>
      </c>
      <c r="J715" s="89" t="s">
        <v>654</v>
      </c>
      <c r="K715" s="257" t="s">
        <v>67</v>
      </c>
    </row>
    <row r="716" spans="2:10" ht="11.25" customHeight="1">
      <c r="B716" s="99"/>
      <c r="C716" s="87"/>
      <c r="D716" s="88"/>
      <c r="I716" s="90">
        <f t="shared" si="5"/>
        <v>0</v>
      </c>
      <c r="J716" s="89" t="s">
        <v>1319</v>
      </c>
    </row>
    <row r="717" spans="2:10" ht="11.25" customHeight="1">
      <c r="B717" s="99"/>
      <c r="C717" s="87"/>
      <c r="D717" s="88"/>
      <c r="I717" s="90">
        <f t="shared" si="5"/>
        <v>0</v>
      </c>
      <c r="J717" s="89" t="s">
        <v>655</v>
      </c>
    </row>
    <row r="718" spans="2:10" ht="11.25" customHeight="1">
      <c r="B718" s="99"/>
      <c r="C718" s="87"/>
      <c r="D718" s="88"/>
      <c r="I718" s="90">
        <f t="shared" si="5"/>
        <v>0</v>
      </c>
      <c r="J718" s="89" t="s">
        <v>69</v>
      </c>
    </row>
    <row r="719" spans="2:11" ht="11.25" customHeight="1">
      <c r="B719" s="99"/>
      <c r="C719" s="87"/>
      <c r="D719" s="88"/>
      <c r="I719" s="90">
        <f t="shared" si="5"/>
        <v>0</v>
      </c>
      <c r="J719" s="146"/>
      <c r="K719" s="100"/>
    </row>
    <row r="720" spans="2:11" ht="11.25" customHeight="1">
      <c r="B720" s="86" t="s">
        <v>74</v>
      </c>
      <c r="C720" s="87" t="s">
        <v>159</v>
      </c>
      <c r="D720" s="90">
        <f>E720-E720*$K$1%</f>
        <v>70.98</v>
      </c>
      <c r="E720" s="55">
        <v>78</v>
      </c>
      <c r="F720" s="91">
        <f>D720/E720</f>
        <v>0.91</v>
      </c>
      <c r="G720" s="57">
        <v>1</v>
      </c>
      <c r="H720" s="55">
        <v>78</v>
      </c>
      <c r="I720" s="90">
        <f t="shared" si="5"/>
        <v>54.599999999999994</v>
      </c>
      <c r="J720" s="89" t="s">
        <v>77</v>
      </c>
      <c r="K720" s="100"/>
    </row>
    <row r="721" spans="2:11" ht="11.25" customHeight="1">
      <c r="B721" s="99"/>
      <c r="C721" s="87"/>
      <c r="D721" s="88"/>
      <c r="I721" s="90">
        <f t="shared" si="5"/>
        <v>0</v>
      </c>
      <c r="J721" s="89" t="s">
        <v>656</v>
      </c>
      <c r="K721" s="100"/>
    </row>
    <row r="722" spans="2:11" ht="11.25" customHeight="1">
      <c r="B722" s="99"/>
      <c r="C722" s="87"/>
      <c r="D722" s="88"/>
      <c r="I722" s="90">
        <f t="shared" si="5"/>
        <v>0</v>
      </c>
      <c r="J722" s="146"/>
      <c r="K722" s="100"/>
    </row>
    <row r="723" spans="2:10" ht="11.25" customHeight="1">
      <c r="B723" s="86" t="s">
        <v>84</v>
      </c>
      <c r="C723" s="87" t="s">
        <v>159</v>
      </c>
      <c r="D723" s="90">
        <f>E723-E723*$K$1%</f>
        <v>49.14</v>
      </c>
      <c r="E723" s="55">
        <v>54</v>
      </c>
      <c r="F723" s="91">
        <f>D723/E723</f>
        <v>0.91</v>
      </c>
      <c r="G723" s="57">
        <v>1</v>
      </c>
      <c r="H723" s="55">
        <v>54</v>
      </c>
      <c r="I723" s="90">
        <f t="shared" si="5"/>
        <v>37.8</v>
      </c>
      <c r="J723" s="89" t="s">
        <v>78</v>
      </c>
    </row>
    <row r="724" spans="2:11" ht="11.25" customHeight="1">
      <c r="B724" s="99"/>
      <c r="C724" s="87"/>
      <c r="D724" s="88"/>
      <c r="I724" s="90">
        <f t="shared" si="5"/>
        <v>0</v>
      </c>
      <c r="J724" s="89" t="s">
        <v>79</v>
      </c>
      <c r="K724" s="257" t="s">
        <v>80</v>
      </c>
    </row>
    <row r="725" spans="2:11" ht="11.25" customHeight="1">
      <c r="B725" s="99"/>
      <c r="C725" s="87"/>
      <c r="D725" s="88"/>
      <c r="I725" s="90">
        <f t="shared" si="5"/>
        <v>0</v>
      </c>
      <c r="J725" s="89"/>
      <c r="K725" s="257" t="s">
        <v>81</v>
      </c>
    </row>
    <row r="726" spans="2:11" ht="11.25" customHeight="1">
      <c r="B726" s="99"/>
      <c r="C726" s="87"/>
      <c r="D726" s="88"/>
      <c r="I726" s="90">
        <f t="shared" si="5"/>
        <v>0</v>
      </c>
      <c r="J726" s="146" t="s">
        <v>82</v>
      </c>
      <c r="K726" s="258"/>
    </row>
    <row r="727" spans="2:11" ht="6" customHeight="1">
      <c r="B727" s="162"/>
      <c r="C727" s="104"/>
      <c r="D727" s="105"/>
      <c r="E727" s="106"/>
      <c r="F727" s="107"/>
      <c r="G727" s="108"/>
      <c r="H727" s="106"/>
      <c r="I727" s="90">
        <f t="shared" si="5"/>
        <v>0</v>
      </c>
      <c r="J727" s="109"/>
      <c r="K727" s="110"/>
    </row>
    <row r="728" spans="2:10" ht="18.75" customHeight="1">
      <c r="B728" s="86"/>
      <c r="C728" s="65"/>
      <c r="D728" s="66"/>
      <c r="I728" s="90">
        <f t="shared" si="5"/>
        <v>0</v>
      </c>
      <c r="J728" s="89"/>
    </row>
    <row r="729" spans="1:11" s="76" customFormat="1" ht="18" customHeight="1">
      <c r="A729" s="51"/>
      <c r="B729" s="68" t="s">
        <v>853</v>
      </c>
      <c r="C729" s="69"/>
      <c r="D729" s="70"/>
      <c r="E729" s="71"/>
      <c r="F729" s="72"/>
      <c r="G729" s="73"/>
      <c r="H729" s="71"/>
      <c r="I729" s="90">
        <f t="shared" si="5"/>
        <v>0</v>
      </c>
      <c r="J729" s="74"/>
      <c r="K729" s="75"/>
    </row>
    <row r="730" spans="2:10" ht="15" customHeight="1">
      <c r="B730" s="86"/>
      <c r="C730" s="87"/>
      <c r="D730" s="88"/>
      <c r="I730" s="90">
        <f t="shared" si="5"/>
        <v>0</v>
      </c>
      <c r="J730" s="89"/>
    </row>
    <row r="731" spans="2:10" ht="11.25">
      <c r="B731" s="86" t="s">
        <v>829</v>
      </c>
      <c r="C731" s="87" t="s">
        <v>159</v>
      </c>
      <c r="D731" s="90">
        <f>E731-E731*$K$1%</f>
        <v>2174.9</v>
      </c>
      <c r="E731" s="55">
        <v>2390</v>
      </c>
      <c r="F731" s="91">
        <f>D731/E731</f>
        <v>0.91</v>
      </c>
      <c r="G731" s="57">
        <v>1</v>
      </c>
      <c r="H731" s="55">
        <v>2390</v>
      </c>
      <c r="I731" s="90">
        <f t="shared" si="5"/>
        <v>1673</v>
      </c>
      <c r="J731" s="89" t="s">
        <v>477</v>
      </c>
    </row>
    <row r="732" spans="2:10" ht="11.25">
      <c r="B732" s="86"/>
      <c r="C732" s="87"/>
      <c r="D732" s="88"/>
      <c r="I732" s="90">
        <f t="shared" si="5"/>
        <v>0</v>
      </c>
      <c r="J732" s="89" t="s">
        <v>104</v>
      </c>
    </row>
    <row r="733" spans="2:10" ht="11.25">
      <c r="B733" s="86"/>
      <c r="C733" s="87"/>
      <c r="D733" s="88"/>
      <c r="I733" s="90">
        <f t="shared" si="5"/>
        <v>0</v>
      </c>
      <c r="J733" s="89" t="s">
        <v>105</v>
      </c>
    </row>
    <row r="734" spans="2:10" ht="11.25">
      <c r="B734" s="86"/>
      <c r="C734" s="87"/>
      <c r="D734" s="88"/>
      <c r="I734" s="90">
        <f t="shared" si="5"/>
        <v>0</v>
      </c>
      <c r="J734" s="89" t="s">
        <v>480</v>
      </c>
    </row>
    <row r="735" spans="2:10" ht="11.25">
      <c r="B735" s="86"/>
      <c r="C735" s="87"/>
      <c r="D735" s="88"/>
      <c r="I735" s="90">
        <f t="shared" si="5"/>
        <v>0</v>
      </c>
      <c r="J735" s="89" t="s">
        <v>478</v>
      </c>
    </row>
    <row r="736" spans="2:10" ht="11.25">
      <c r="B736" s="86"/>
      <c r="C736" s="87"/>
      <c r="D736" s="88"/>
      <c r="I736" s="90">
        <f t="shared" si="5"/>
        <v>0</v>
      </c>
      <c r="J736" s="89" t="s">
        <v>479</v>
      </c>
    </row>
    <row r="737" spans="2:10" ht="11.25">
      <c r="B737" s="86"/>
      <c r="C737" s="87"/>
      <c r="D737" s="88"/>
      <c r="I737" s="90">
        <f t="shared" si="5"/>
        <v>0</v>
      </c>
      <c r="J737" s="89" t="s">
        <v>484</v>
      </c>
    </row>
    <row r="738" spans="2:10" ht="11.25">
      <c r="B738" s="86"/>
      <c r="C738" s="87"/>
      <c r="D738" s="88"/>
      <c r="I738" s="90">
        <f t="shared" si="5"/>
        <v>0</v>
      </c>
      <c r="J738" s="89" t="s">
        <v>485</v>
      </c>
    </row>
    <row r="739" spans="2:10" ht="11.25">
      <c r="B739" s="86"/>
      <c r="C739" s="87"/>
      <c r="D739" s="88"/>
      <c r="I739" s="90">
        <f t="shared" si="5"/>
        <v>0</v>
      </c>
      <c r="J739" s="89"/>
    </row>
    <row r="740" spans="2:10" ht="11.25">
      <c r="B740" s="86" t="s">
        <v>481</v>
      </c>
      <c r="C740" s="87" t="s">
        <v>159</v>
      </c>
      <c r="D740" s="90">
        <f>E740-E740*$K$1%</f>
        <v>53.69</v>
      </c>
      <c r="E740" s="55">
        <v>59</v>
      </c>
      <c r="F740" s="91">
        <f>D740/E740</f>
        <v>0.9099999999999999</v>
      </c>
      <c r="G740" s="57">
        <v>1</v>
      </c>
      <c r="H740" s="55">
        <v>59</v>
      </c>
      <c r="I740" s="90">
        <f t="shared" si="5"/>
        <v>41.3</v>
      </c>
      <c r="J740" s="89" t="s">
        <v>482</v>
      </c>
    </row>
    <row r="741" spans="2:10" ht="11.25">
      <c r="B741" s="86"/>
      <c r="C741" s="87"/>
      <c r="D741" s="88"/>
      <c r="I741" s="90">
        <f t="shared" si="5"/>
        <v>0</v>
      </c>
      <c r="J741" s="89" t="s">
        <v>483</v>
      </c>
    </row>
    <row r="742" spans="2:10" ht="11.25">
      <c r="B742" s="86"/>
      <c r="C742" s="87"/>
      <c r="D742" s="88"/>
      <c r="I742" s="90">
        <f t="shared" si="5"/>
        <v>0</v>
      </c>
      <c r="J742" s="89"/>
    </row>
    <row r="743" spans="2:10" ht="11.25">
      <c r="B743" s="86" t="s">
        <v>486</v>
      </c>
      <c r="C743" s="87" t="s">
        <v>159</v>
      </c>
      <c r="D743" s="90">
        <f>E743-E743*$K$1%</f>
        <v>58.24</v>
      </c>
      <c r="E743" s="55">
        <v>64</v>
      </c>
      <c r="F743" s="91">
        <f>D743/E743</f>
        <v>0.91</v>
      </c>
      <c r="G743" s="57">
        <v>1</v>
      </c>
      <c r="H743" s="55">
        <v>64</v>
      </c>
      <c r="I743" s="90">
        <f t="shared" si="5"/>
        <v>44.8</v>
      </c>
      <c r="J743" s="89" t="s">
        <v>75</v>
      </c>
    </row>
    <row r="744" spans="2:10" ht="11.25">
      <c r="B744" s="86"/>
      <c r="C744" s="87"/>
      <c r="D744" s="88"/>
      <c r="I744" s="90">
        <f t="shared" si="5"/>
        <v>0</v>
      </c>
      <c r="J744" s="89" t="s">
        <v>76</v>
      </c>
    </row>
    <row r="745" spans="2:10" ht="11.25">
      <c r="B745" s="86"/>
      <c r="C745" s="87"/>
      <c r="D745" s="88"/>
      <c r="I745" s="90">
        <f t="shared" si="5"/>
        <v>0</v>
      </c>
      <c r="J745" s="89" t="s">
        <v>656</v>
      </c>
    </row>
    <row r="746" spans="2:11" ht="11.25">
      <c r="B746" s="162"/>
      <c r="C746" s="104"/>
      <c r="D746" s="105"/>
      <c r="E746" s="106"/>
      <c r="F746" s="107"/>
      <c r="G746" s="108"/>
      <c r="H746" s="106"/>
      <c r="I746" s="90">
        <f t="shared" si="5"/>
        <v>0</v>
      </c>
      <c r="J746" s="109"/>
      <c r="K746" s="110"/>
    </row>
    <row r="747" spans="2:10" ht="12.75" customHeight="1">
      <c r="B747" s="86"/>
      <c r="C747" s="87"/>
      <c r="D747" s="88"/>
      <c r="I747" s="90">
        <f t="shared" si="5"/>
        <v>0</v>
      </c>
      <c r="J747" s="89"/>
    </row>
    <row r="748" spans="2:10" ht="11.25" customHeight="1">
      <c r="B748" s="86" t="s">
        <v>85</v>
      </c>
      <c r="C748" s="87" t="s">
        <v>159</v>
      </c>
      <c r="D748" s="90">
        <f>E748-E748*$K$1%</f>
        <v>324.87</v>
      </c>
      <c r="E748" s="55">
        <v>357</v>
      </c>
      <c r="F748" s="91">
        <f>D748/E748</f>
        <v>0.91</v>
      </c>
      <c r="G748" s="57">
        <v>1</v>
      </c>
      <c r="H748" s="55">
        <v>357</v>
      </c>
      <c r="I748" s="90">
        <f t="shared" si="5"/>
        <v>249.89999999999998</v>
      </c>
      <c r="J748" s="89" t="s">
        <v>1349</v>
      </c>
    </row>
    <row r="749" spans="2:10" ht="11.25" customHeight="1">
      <c r="B749" s="92"/>
      <c r="C749" s="93"/>
      <c r="D749" s="94"/>
      <c r="F749" s="95"/>
      <c r="G749" s="96"/>
      <c r="I749" s="90">
        <f t="shared" si="5"/>
        <v>0</v>
      </c>
      <c r="J749" s="89" t="s">
        <v>83</v>
      </c>
    </row>
    <row r="750" spans="3:10" ht="11.25" customHeight="1">
      <c r="C750" s="97"/>
      <c r="D750" s="98"/>
      <c r="F750" s="95"/>
      <c r="G750" s="96"/>
      <c r="I750" s="90">
        <f t="shared" si="5"/>
        <v>0</v>
      </c>
      <c r="J750" s="89" t="s">
        <v>1350</v>
      </c>
    </row>
    <row r="751" spans="3:10" ht="11.25" customHeight="1">
      <c r="C751" s="97"/>
      <c r="D751" s="98"/>
      <c r="F751" s="95"/>
      <c r="G751" s="96"/>
      <c r="I751" s="90">
        <f t="shared" si="5"/>
        <v>0</v>
      </c>
      <c r="J751" s="89" t="s">
        <v>1351</v>
      </c>
    </row>
    <row r="752" spans="3:10" ht="11.25" customHeight="1">
      <c r="C752" s="87"/>
      <c r="D752" s="88"/>
      <c r="I752" s="90">
        <f t="shared" si="5"/>
        <v>0</v>
      </c>
      <c r="J752" s="89" t="s">
        <v>1352</v>
      </c>
    </row>
    <row r="753" spans="2:11" ht="11.25" customHeight="1">
      <c r="B753" s="99"/>
      <c r="C753" s="87"/>
      <c r="D753" s="88"/>
      <c r="I753" s="90">
        <f t="shared" si="5"/>
        <v>0</v>
      </c>
      <c r="J753" s="67" t="s">
        <v>1353</v>
      </c>
      <c r="K753" s="100"/>
    </row>
    <row r="754" spans="2:11" ht="11.25">
      <c r="B754" s="162"/>
      <c r="C754" s="104"/>
      <c r="D754" s="105"/>
      <c r="E754" s="106"/>
      <c r="F754" s="107"/>
      <c r="G754" s="108"/>
      <c r="H754" s="106"/>
      <c r="I754" s="90">
        <f t="shared" si="5"/>
        <v>0</v>
      </c>
      <c r="J754" s="109"/>
      <c r="K754" s="110"/>
    </row>
    <row r="755" spans="2:10" ht="5.25" customHeight="1">
      <c r="B755" s="200"/>
      <c r="C755" s="174"/>
      <c r="D755" s="175"/>
      <c r="F755" s="95"/>
      <c r="G755" s="96"/>
      <c r="I755" s="90">
        <f t="shared" si="5"/>
        <v>0</v>
      </c>
      <c r="J755" s="89"/>
    </row>
    <row r="756" spans="2:11" ht="23.25" customHeight="1">
      <c r="B756" s="86"/>
      <c r="C756" s="65"/>
      <c r="D756" s="66"/>
      <c r="I756" s="90">
        <f t="shared" si="5"/>
        <v>0</v>
      </c>
      <c r="J756" s="89"/>
      <c r="K756" s="111"/>
    </row>
    <row r="757" spans="2:11" ht="11.25">
      <c r="B757" s="86"/>
      <c r="C757" s="65"/>
      <c r="D757" s="66"/>
      <c r="I757" s="90">
        <f t="shared" si="5"/>
        <v>0</v>
      </c>
      <c r="J757" s="259" t="s">
        <v>930</v>
      </c>
      <c r="K757" s="111"/>
    </row>
    <row r="758" spans="2:11" ht="6.75" customHeight="1">
      <c r="B758" s="86"/>
      <c r="C758" s="65"/>
      <c r="D758" s="66"/>
      <c r="I758" s="90">
        <f t="shared" si="5"/>
        <v>0</v>
      </c>
      <c r="J758" s="89"/>
      <c r="K758" s="111"/>
    </row>
    <row r="759" spans="1:11" s="76" customFormat="1" ht="19.5" customHeight="1">
      <c r="A759" s="434"/>
      <c r="B759" s="68" t="s">
        <v>960</v>
      </c>
      <c r="C759" s="69"/>
      <c r="D759" s="70"/>
      <c r="E759" s="71"/>
      <c r="F759" s="72"/>
      <c r="G759" s="73"/>
      <c r="H759" s="71"/>
      <c r="I759" s="90">
        <f t="shared" si="5"/>
        <v>0</v>
      </c>
      <c r="J759" s="74"/>
      <c r="K759" s="112"/>
    </row>
    <row r="760" spans="1:10" s="76" customFormat="1" ht="12">
      <c r="A760" s="434"/>
      <c r="B760" s="260"/>
      <c r="C760" s="261"/>
      <c r="D760" s="262"/>
      <c r="E760" s="179"/>
      <c r="F760" s="180"/>
      <c r="G760" s="181"/>
      <c r="H760" s="179"/>
      <c r="I760" s="90">
        <f t="shared" si="5"/>
        <v>0</v>
      </c>
      <c r="J760" s="182"/>
    </row>
    <row r="761" spans="1:11" ht="11.25">
      <c r="A761" s="434"/>
      <c r="B761" s="263" t="s">
        <v>1260</v>
      </c>
      <c r="C761" s="87" t="s">
        <v>159</v>
      </c>
      <c r="D761" s="90">
        <f>E761-E761*$K$1%</f>
        <v>83.72</v>
      </c>
      <c r="E761" s="55">
        <v>92</v>
      </c>
      <c r="F761" s="204">
        <f>D761/E761</f>
        <v>0.91</v>
      </c>
      <c r="G761" s="57">
        <v>3</v>
      </c>
      <c r="H761" s="55">
        <v>92</v>
      </c>
      <c r="I761" s="90">
        <f t="shared" si="5"/>
        <v>64.39999999999999</v>
      </c>
      <c r="J761" s="146" t="s">
        <v>1262</v>
      </c>
      <c r="K761" s="167" t="s">
        <v>1261</v>
      </c>
    </row>
    <row r="762" spans="1:10" ht="11.25">
      <c r="A762" s="434"/>
      <c r="B762" s="200"/>
      <c r="C762" s="447" t="s">
        <v>441</v>
      </c>
      <c r="D762" s="447"/>
      <c r="F762" s="95"/>
      <c r="G762" s="96"/>
      <c r="I762" s="90">
        <f t="shared" si="5"/>
        <v>0</v>
      </c>
      <c r="J762" s="89" t="s">
        <v>301</v>
      </c>
    </row>
    <row r="763" spans="1:10" s="76" customFormat="1" ht="12">
      <c r="A763" s="434"/>
      <c r="B763" s="260"/>
      <c r="C763" s="261"/>
      <c r="D763" s="262"/>
      <c r="E763" s="179"/>
      <c r="F763" s="180"/>
      <c r="G763" s="181"/>
      <c r="H763" s="179"/>
      <c r="I763" s="90">
        <f t="shared" si="5"/>
        <v>0</v>
      </c>
      <c r="J763" s="182"/>
    </row>
    <row r="764" spans="1:11" ht="11.25">
      <c r="A764" s="435"/>
      <c r="B764" s="263" t="s">
        <v>440</v>
      </c>
      <c r="C764" s="87" t="s">
        <v>159</v>
      </c>
      <c r="D764" s="90">
        <f>E764-E764*$K$1%</f>
        <v>162.89</v>
      </c>
      <c r="E764" s="55">
        <v>179</v>
      </c>
      <c r="F764" s="204">
        <f>D764/E764</f>
        <v>0.9099999999999999</v>
      </c>
      <c r="G764" s="57">
        <v>3</v>
      </c>
      <c r="H764" s="55">
        <v>179</v>
      </c>
      <c r="I764" s="90">
        <f t="shared" si="5"/>
        <v>125.3</v>
      </c>
      <c r="J764" s="89" t="s">
        <v>442</v>
      </c>
      <c r="K764" s="167" t="s">
        <v>439</v>
      </c>
    </row>
    <row r="765" spans="1:10" ht="11.25">
      <c r="A765" s="435"/>
      <c r="B765" s="200"/>
      <c r="C765" s="447" t="s">
        <v>441</v>
      </c>
      <c r="D765" s="447"/>
      <c r="F765" s="95"/>
      <c r="G765" s="96"/>
      <c r="I765" s="90">
        <f t="shared" si="5"/>
        <v>0</v>
      </c>
      <c r="J765" s="89" t="s">
        <v>301</v>
      </c>
    </row>
    <row r="766" spans="1:10" s="76" customFormat="1" ht="10.5" customHeight="1">
      <c r="A766" s="434"/>
      <c r="B766" s="260"/>
      <c r="C766" s="261"/>
      <c r="D766" s="262"/>
      <c r="E766" s="179"/>
      <c r="F766" s="180"/>
      <c r="G766" s="181"/>
      <c r="H766" s="179"/>
      <c r="I766" s="90">
        <f t="shared" si="5"/>
        <v>0</v>
      </c>
      <c r="J766" s="182"/>
    </row>
    <row r="767" spans="1:11" ht="11.25">
      <c r="A767" s="435"/>
      <c r="B767" s="86" t="s">
        <v>776</v>
      </c>
      <c r="C767" s="87" t="s">
        <v>159</v>
      </c>
      <c r="D767" s="90">
        <f>E767-E767*$K$1%</f>
        <v>38.22</v>
      </c>
      <c r="E767" s="55">
        <v>42</v>
      </c>
      <c r="F767" s="204">
        <f>D767/E767</f>
        <v>0.9099999999999999</v>
      </c>
      <c r="G767" s="57">
        <v>3</v>
      </c>
      <c r="H767" s="55">
        <v>42</v>
      </c>
      <c r="I767" s="90">
        <f t="shared" si="5"/>
        <v>29.4</v>
      </c>
      <c r="J767" s="89" t="s">
        <v>961</v>
      </c>
      <c r="K767" s="167" t="s">
        <v>929</v>
      </c>
    </row>
    <row r="768" spans="1:10" ht="11.25">
      <c r="A768" s="435"/>
      <c r="B768" s="200"/>
      <c r="C768" s="218"/>
      <c r="D768" s="94"/>
      <c r="F768" s="206"/>
      <c r="G768" s="96"/>
      <c r="I768" s="90">
        <f t="shared" si="5"/>
        <v>0</v>
      </c>
      <c r="J768" s="89" t="s">
        <v>301</v>
      </c>
    </row>
    <row r="769" spans="1:10" s="76" customFormat="1" ht="10.5" customHeight="1">
      <c r="A769" s="434"/>
      <c r="B769" s="260"/>
      <c r="C769" s="261"/>
      <c r="D769" s="262"/>
      <c r="E769" s="179"/>
      <c r="F769" s="180"/>
      <c r="G769" s="181"/>
      <c r="H769" s="179"/>
      <c r="I769" s="90">
        <f t="shared" si="5"/>
        <v>0</v>
      </c>
      <c r="J769" s="182"/>
    </row>
    <row r="770" spans="1:11" ht="11.25">
      <c r="A770" s="435"/>
      <c r="B770" s="86" t="s">
        <v>121</v>
      </c>
      <c r="C770" s="87" t="s">
        <v>159</v>
      </c>
      <c r="D770" s="90">
        <f>E770-E770*$K$1%</f>
        <v>113.75</v>
      </c>
      <c r="E770" s="55">
        <v>125</v>
      </c>
      <c r="F770" s="204">
        <f>D770/E770</f>
        <v>0.91</v>
      </c>
      <c r="G770" s="57">
        <v>2</v>
      </c>
      <c r="H770" s="55">
        <v>125</v>
      </c>
      <c r="I770" s="90">
        <f t="shared" si="5"/>
        <v>87.5</v>
      </c>
      <c r="J770" s="89" t="s">
        <v>122</v>
      </c>
      <c r="K770" s="167" t="s">
        <v>1441</v>
      </c>
    </row>
    <row r="771" spans="1:10" ht="11.25">
      <c r="A771" s="435"/>
      <c r="B771" s="200"/>
      <c r="C771" s="442"/>
      <c r="D771" s="442"/>
      <c r="F771" s="206"/>
      <c r="G771" s="96"/>
      <c r="I771" s="90">
        <f t="shared" si="5"/>
        <v>0</v>
      </c>
      <c r="J771" s="89" t="s">
        <v>301</v>
      </c>
    </row>
    <row r="772" spans="1:10" s="76" customFormat="1" ht="10.5" customHeight="1">
      <c r="A772" s="434"/>
      <c r="B772" s="260"/>
      <c r="C772" s="261"/>
      <c r="D772" s="262"/>
      <c r="E772" s="179"/>
      <c r="F772" s="180"/>
      <c r="G772" s="181"/>
      <c r="H772" s="179"/>
      <c r="I772" s="90">
        <f t="shared" si="5"/>
        <v>0</v>
      </c>
      <c r="J772" s="182"/>
    </row>
    <row r="773" spans="1:11" ht="11.25">
      <c r="A773" s="435"/>
      <c r="B773" s="152" t="s">
        <v>1152</v>
      </c>
      <c r="C773" s="87" t="s">
        <v>159</v>
      </c>
      <c r="D773" s="90">
        <f>E773-E773*$K$1%</f>
        <v>129.22</v>
      </c>
      <c r="E773" s="55">
        <v>142</v>
      </c>
      <c r="F773" s="204">
        <f>D773/E773</f>
        <v>0.91</v>
      </c>
      <c r="G773" s="57">
        <v>6</v>
      </c>
      <c r="H773" s="55">
        <v>142</v>
      </c>
      <c r="I773" s="90">
        <f t="shared" si="5"/>
        <v>99.39999999999999</v>
      </c>
      <c r="J773" s="122" t="s">
        <v>465</v>
      </c>
      <c r="K773" s="167" t="s">
        <v>290</v>
      </c>
    </row>
    <row r="774" spans="1:10" ht="11.25">
      <c r="A774" s="435"/>
      <c r="B774" s="264"/>
      <c r="C774" s="442"/>
      <c r="D774" s="442"/>
      <c r="F774" s="206"/>
      <c r="G774" s="96"/>
      <c r="I774" s="90">
        <f t="shared" si="5"/>
        <v>0</v>
      </c>
      <c r="J774" s="122" t="s">
        <v>301</v>
      </c>
    </row>
    <row r="775" spans="1:11" ht="9.75" customHeight="1">
      <c r="A775" s="435"/>
      <c r="B775" s="220"/>
      <c r="C775" s="169"/>
      <c r="D775" s="170"/>
      <c r="F775" s="171"/>
      <c r="G775" s="172"/>
      <c r="I775" s="90">
        <f t="shared" si="5"/>
        <v>0</v>
      </c>
      <c r="J775" s="109"/>
      <c r="K775" s="110"/>
    </row>
    <row r="776" spans="1:11" ht="3" customHeight="1">
      <c r="A776" s="435"/>
      <c r="B776" s="265"/>
      <c r="C776" s="266"/>
      <c r="D776" s="267"/>
      <c r="F776" s="268"/>
      <c r="G776" s="269"/>
      <c r="I776" s="90">
        <f t="shared" si="5"/>
        <v>0</v>
      </c>
      <c r="J776" s="202"/>
      <c r="K776" s="203"/>
    </row>
    <row r="777" spans="1:11" ht="14.25" customHeight="1">
      <c r="A777" s="435"/>
      <c r="B777" s="86"/>
      <c r="C777" s="65"/>
      <c r="D777" s="66"/>
      <c r="I777" s="90">
        <f aca="true" t="shared" si="6" ref="I777:I840">SUM(E777*0.7)</f>
        <v>0</v>
      </c>
      <c r="J777" s="89"/>
      <c r="K777" s="111"/>
    </row>
    <row r="778" spans="1:11" ht="11.25">
      <c r="A778" s="435"/>
      <c r="B778" s="86"/>
      <c r="C778" s="65"/>
      <c r="D778" s="66"/>
      <c r="I778" s="90">
        <f t="shared" si="6"/>
        <v>0</v>
      </c>
      <c r="J778" s="259" t="s">
        <v>930</v>
      </c>
      <c r="K778" s="111"/>
    </row>
    <row r="779" spans="1:11" ht="11.25">
      <c r="A779" s="435"/>
      <c r="B779" s="86"/>
      <c r="C779" s="65"/>
      <c r="D779" s="66"/>
      <c r="I779" s="90">
        <f t="shared" si="6"/>
        <v>0</v>
      </c>
      <c r="J779" s="89"/>
      <c r="K779" s="111"/>
    </row>
    <row r="780" spans="1:11" s="76" customFormat="1" ht="14.25" customHeight="1">
      <c r="A780" s="434"/>
      <c r="B780" s="176" t="s">
        <v>1080</v>
      </c>
      <c r="C780" s="177"/>
      <c r="D780" s="178"/>
      <c r="E780" s="179"/>
      <c r="F780" s="180"/>
      <c r="G780" s="181"/>
      <c r="H780" s="179"/>
      <c r="I780" s="90">
        <f t="shared" si="6"/>
        <v>0</v>
      </c>
      <c r="J780" s="182"/>
      <c r="K780" s="183"/>
    </row>
    <row r="781" spans="1:11" s="76" customFormat="1" ht="3" customHeight="1">
      <c r="A781" s="434"/>
      <c r="B781" s="185"/>
      <c r="C781" s="69"/>
      <c r="D781" s="70"/>
      <c r="E781" s="71"/>
      <c r="F781" s="72"/>
      <c r="G781" s="73"/>
      <c r="H781" s="71"/>
      <c r="I781" s="90">
        <f t="shared" si="6"/>
        <v>0</v>
      </c>
      <c r="J781" s="74"/>
      <c r="K781" s="270"/>
    </row>
    <row r="782" spans="1:10" s="76" customFormat="1" ht="14.25" customHeight="1">
      <c r="A782" s="434"/>
      <c r="B782" s="271" t="s">
        <v>1442</v>
      </c>
      <c r="C782" s="177"/>
      <c r="D782" s="178"/>
      <c r="E782" s="179"/>
      <c r="F782" s="180"/>
      <c r="G782" s="181"/>
      <c r="H782" s="179"/>
      <c r="I782" s="90">
        <f t="shared" si="6"/>
        <v>0</v>
      </c>
      <c r="J782" s="182"/>
    </row>
    <row r="783" spans="1:11" s="76" customFormat="1" ht="11.25">
      <c r="A783" s="434"/>
      <c r="B783" s="271" t="s">
        <v>1440</v>
      </c>
      <c r="C783" s="177"/>
      <c r="D783" s="178"/>
      <c r="E783" s="179"/>
      <c r="F783" s="180"/>
      <c r="G783" s="181"/>
      <c r="H783" s="179"/>
      <c r="I783" s="90">
        <f t="shared" si="6"/>
        <v>0</v>
      </c>
      <c r="J783" s="182"/>
      <c r="K783" s="272"/>
    </row>
    <row r="784" spans="1:10" s="76" customFormat="1" ht="5.25" customHeight="1">
      <c r="A784" s="434"/>
      <c r="B784" s="271"/>
      <c r="C784" s="177"/>
      <c r="D784" s="178"/>
      <c r="E784" s="179"/>
      <c r="F784" s="180"/>
      <c r="G784" s="181"/>
      <c r="H784" s="179"/>
      <c r="I784" s="90">
        <f t="shared" si="6"/>
        <v>0</v>
      </c>
      <c r="J784" s="182"/>
    </row>
    <row r="785" spans="1:10" ht="11.25">
      <c r="A785" s="435"/>
      <c r="B785" s="263" t="s">
        <v>591</v>
      </c>
      <c r="C785" s="87" t="s">
        <v>159</v>
      </c>
      <c r="D785" s="90">
        <f>E785-E785*$K$1%</f>
        <v>36.309</v>
      </c>
      <c r="E785" s="55">
        <v>39.9</v>
      </c>
      <c r="F785" s="204">
        <f>D785/E785</f>
        <v>0.9099999999999999</v>
      </c>
      <c r="G785" s="57">
        <v>3</v>
      </c>
      <c r="H785" s="55">
        <v>39.9</v>
      </c>
      <c r="I785" s="90">
        <f t="shared" si="6"/>
        <v>27.929999999999996</v>
      </c>
      <c r="J785" s="89" t="s">
        <v>590</v>
      </c>
    </row>
    <row r="786" spans="2:11" ht="11.25">
      <c r="B786" s="200"/>
      <c r="C786" s="218"/>
      <c r="D786" s="94"/>
      <c r="F786" s="206"/>
      <c r="G786" s="96"/>
      <c r="I786" s="90">
        <f t="shared" si="6"/>
        <v>0</v>
      </c>
      <c r="J786" s="89" t="s">
        <v>300</v>
      </c>
      <c r="K786" s="167" t="s">
        <v>589</v>
      </c>
    </row>
    <row r="787" spans="2:10" s="76" customFormat="1" ht="8.25" customHeight="1">
      <c r="B787" s="260"/>
      <c r="C787" s="261"/>
      <c r="D787" s="262"/>
      <c r="E787" s="179"/>
      <c r="F787" s="180"/>
      <c r="G787" s="181"/>
      <c r="H787" s="179"/>
      <c r="I787" s="90">
        <f t="shared" si="6"/>
        <v>0</v>
      </c>
      <c r="J787" s="182"/>
    </row>
    <row r="788" spans="2:11" ht="11.25">
      <c r="B788" s="86" t="s">
        <v>592</v>
      </c>
      <c r="C788" s="87" t="s">
        <v>159</v>
      </c>
      <c r="D788" s="90">
        <f>E788-E788*$K$1%</f>
        <v>51.142</v>
      </c>
      <c r="E788" s="55">
        <v>56.2</v>
      </c>
      <c r="F788" s="204">
        <f>D788/E788</f>
        <v>0.91</v>
      </c>
      <c r="G788" s="57">
        <v>3</v>
      </c>
      <c r="H788" s="55">
        <v>56.2</v>
      </c>
      <c r="I788" s="90">
        <f t="shared" si="6"/>
        <v>39.339999999999996</v>
      </c>
      <c r="J788" s="89" t="s">
        <v>590</v>
      </c>
      <c r="K788" s="167"/>
    </row>
    <row r="789" spans="2:10" ht="11.25">
      <c r="B789" s="200"/>
      <c r="C789" s="218"/>
      <c r="D789" s="94"/>
      <c r="F789" s="206"/>
      <c r="G789" s="96"/>
      <c r="I789" s="90">
        <f t="shared" si="6"/>
        <v>0</v>
      </c>
      <c r="J789" s="89" t="s">
        <v>301</v>
      </c>
    </row>
    <row r="790" spans="2:10" s="76" customFormat="1" ht="8.25" customHeight="1">
      <c r="B790" s="260"/>
      <c r="C790" s="261"/>
      <c r="D790" s="262"/>
      <c r="E790" s="179"/>
      <c r="F790" s="180"/>
      <c r="G790" s="181"/>
      <c r="H790" s="179"/>
      <c r="I790" s="90">
        <f t="shared" si="6"/>
        <v>0</v>
      </c>
      <c r="J790" s="182"/>
    </row>
    <row r="791" spans="2:11" ht="11.25">
      <c r="B791" s="86" t="s">
        <v>593</v>
      </c>
      <c r="C791" s="87" t="s">
        <v>159</v>
      </c>
      <c r="D791" s="90">
        <f>E791-E791*$K$1%</f>
        <v>62.79</v>
      </c>
      <c r="E791" s="55">
        <v>69</v>
      </c>
      <c r="F791" s="204">
        <f>D791/E791</f>
        <v>0.91</v>
      </c>
      <c r="G791" s="57">
        <v>3</v>
      </c>
      <c r="H791" s="55">
        <v>69</v>
      </c>
      <c r="I791" s="90">
        <f t="shared" si="6"/>
        <v>48.3</v>
      </c>
      <c r="J791" s="89" t="s">
        <v>590</v>
      </c>
      <c r="K791" s="167"/>
    </row>
    <row r="792" spans="2:10" ht="11.25">
      <c r="B792" s="200"/>
      <c r="C792" s="218"/>
      <c r="D792" s="94"/>
      <c r="F792" s="206"/>
      <c r="G792" s="96"/>
      <c r="I792" s="90">
        <f t="shared" si="6"/>
        <v>0</v>
      </c>
      <c r="J792" s="89" t="s">
        <v>301</v>
      </c>
    </row>
    <row r="793" spans="2:10" ht="11.25">
      <c r="B793" s="200"/>
      <c r="C793" s="218"/>
      <c r="D793" s="94"/>
      <c r="F793" s="206"/>
      <c r="G793" s="96"/>
      <c r="I793" s="90">
        <f t="shared" si="6"/>
        <v>0</v>
      </c>
      <c r="J793" s="273" t="s">
        <v>445</v>
      </c>
    </row>
    <row r="794" spans="2:11" ht="9.75" customHeight="1">
      <c r="B794" s="220"/>
      <c r="C794" s="169"/>
      <c r="D794" s="170"/>
      <c r="F794" s="171"/>
      <c r="G794" s="172"/>
      <c r="I794" s="90">
        <f t="shared" si="6"/>
        <v>0</v>
      </c>
      <c r="J794" s="109"/>
      <c r="K794" s="110"/>
    </row>
    <row r="795" spans="2:10" s="76" customFormat="1" ht="9" customHeight="1">
      <c r="B795" s="260"/>
      <c r="C795" s="261"/>
      <c r="D795" s="262"/>
      <c r="E795" s="179"/>
      <c r="F795" s="180"/>
      <c r="G795" s="181"/>
      <c r="H795" s="179"/>
      <c r="I795" s="90">
        <f t="shared" si="6"/>
        <v>0</v>
      </c>
      <c r="J795" s="182"/>
    </row>
    <row r="796" spans="2:11" ht="11.25">
      <c r="B796" s="86" t="s">
        <v>778</v>
      </c>
      <c r="C796" s="87" t="s">
        <v>159</v>
      </c>
      <c r="D796" s="90">
        <f>E796-E796*$K$1%</f>
        <v>90.09</v>
      </c>
      <c r="E796" s="55">
        <v>99</v>
      </c>
      <c r="F796" s="204">
        <f>D796/E796</f>
        <v>0.91</v>
      </c>
      <c r="G796" s="57">
        <v>3</v>
      </c>
      <c r="H796" s="55">
        <v>99</v>
      </c>
      <c r="I796" s="90">
        <f t="shared" si="6"/>
        <v>69.3</v>
      </c>
      <c r="J796" s="89" t="s">
        <v>896</v>
      </c>
      <c r="K796" s="167" t="s">
        <v>959</v>
      </c>
    </row>
    <row r="797" spans="2:10" ht="11.25">
      <c r="B797" s="200"/>
      <c r="C797" s="218"/>
      <c r="D797" s="94"/>
      <c r="F797" s="206"/>
      <c r="G797" s="96"/>
      <c r="I797" s="90">
        <f t="shared" si="6"/>
        <v>0</v>
      </c>
      <c r="J797" s="89" t="s">
        <v>301</v>
      </c>
    </row>
    <row r="798" spans="2:10" ht="11.25">
      <c r="B798" s="200"/>
      <c r="C798" s="218"/>
      <c r="D798" s="94"/>
      <c r="F798" s="206"/>
      <c r="G798" s="96"/>
      <c r="I798" s="90">
        <f t="shared" si="6"/>
        <v>0</v>
      </c>
      <c r="J798" s="273" t="s">
        <v>445</v>
      </c>
    </row>
    <row r="799" spans="2:11" ht="12.75" customHeight="1">
      <c r="B799" s="220"/>
      <c r="C799" s="169"/>
      <c r="D799" s="170"/>
      <c r="F799" s="171"/>
      <c r="G799" s="172"/>
      <c r="I799" s="90">
        <f t="shared" si="6"/>
        <v>0</v>
      </c>
      <c r="J799" s="109"/>
      <c r="K799" s="110"/>
    </row>
    <row r="800" spans="2:10" s="76" customFormat="1" ht="9" customHeight="1">
      <c r="B800" s="260"/>
      <c r="C800" s="261"/>
      <c r="D800" s="262"/>
      <c r="E800" s="179"/>
      <c r="F800" s="180"/>
      <c r="G800" s="181"/>
      <c r="H800" s="179"/>
      <c r="I800" s="90">
        <f t="shared" si="6"/>
        <v>0</v>
      </c>
      <c r="J800" s="182"/>
    </row>
    <row r="801" spans="2:11" ht="11.25">
      <c r="B801" s="86" t="s">
        <v>781</v>
      </c>
      <c r="C801" s="87" t="s">
        <v>159</v>
      </c>
      <c r="D801" s="90">
        <f>E801-E801*$K$1%</f>
        <v>62.79</v>
      </c>
      <c r="E801" s="55">
        <v>69</v>
      </c>
      <c r="F801" s="204">
        <f>D801/E801</f>
        <v>0.91</v>
      </c>
      <c r="G801" s="57">
        <v>3</v>
      </c>
      <c r="H801" s="55">
        <v>69</v>
      </c>
      <c r="I801" s="90">
        <f t="shared" si="6"/>
        <v>48.3</v>
      </c>
      <c r="J801" s="89" t="s">
        <v>957</v>
      </c>
      <c r="K801" s="167" t="s">
        <v>956</v>
      </c>
    </row>
    <row r="802" spans="2:10" ht="11.25">
      <c r="B802" s="200"/>
      <c r="C802" s="218"/>
      <c r="D802" s="94"/>
      <c r="F802" s="206"/>
      <c r="G802" s="96"/>
      <c r="I802" s="90">
        <f t="shared" si="6"/>
        <v>0</v>
      </c>
      <c r="J802" s="89" t="s">
        <v>301</v>
      </c>
    </row>
    <row r="803" spans="2:11" ht="12.75" customHeight="1">
      <c r="B803" s="220"/>
      <c r="C803" s="169"/>
      <c r="D803" s="170"/>
      <c r="F803" s="171"/>
      <c r="G803" s="172"/>
      <c r="I803" s="90">
        <f t="shared" si="6"/>
        <v>0</v>
      </c>
      <c r="J803" s="109"/>
      <c r="K803" s="110"/>
    </row>
    <row r="804" spans="2:10" s="76" customFormat="1" ht="9" customHeight="1">
      <c r="B804" s="260"/>
      <c r="C804" s="261"/>
      <c r="D804" s="262"/>
      <c r="E804" s="179"/>
      <c r="F804" s="180"/>
      <c r="G804" s="181"/>
      <c r="H804" s="179"/>
      <c r="I804" s="90">
        <f t="shared" si="6"/>
        <v>0</v>
      </c>
      <c r="J804" s="182"/>
    </row>
    <row r="805" spans="2:11" ht="11.25">
      <c r="B805" s="263" t="s">
        <v>780</v>
      </c>
      <c r="C805" s="87" t="s">
        <v>159</v>
      </c>
      <c r="D805" s="90">
        <f>E805-E805*$K$1%</f>
        <v>135.59</v>
      </c>
      <c r="E805" s="55">
        <v>149</v>
      </c>
      <c r="F805" s="204">
        <f>D805/E805</f>
        <v>0.91</v>
      </c>
      <c r="G805" s="57">
        <v>3</v>
      </c>
      <c r="H805" s="55">
        <v>149</v>
      </c>
      <c r="I805" s="90">
        <f t="shared" si="6"/>
        <v>104.3</v>
      </c>
      <c r="J805" s="89" t="s">
        <v>444</v>
      </c>
      <c r="K805" s="167" t="s">
        <v>443</v>
      </c>
    </row>
    <row r="806" spans="2:10" ht="11.25">
      <c r="B806" s="200"/>
      <c r="C806" s="218"/>
      <c r="D806" s="94"/>
      <c r="F806" s="206"/>
      <c r="G806" s="96"/>
      <c r="I806" s="90">
        <f t="shared" si="6"/>
        <v>0</v>
      </c>
      <c r="J806" s="89" t="s">
        <v>301</v>
      </c>
    </row>
    <row r="807" spans="2:10" ht="11.25">
      <c r="B807" s="200"/>
      <c r="C807" s="218"/>
      <c r="D807" s="94"/>
      <c r="F807" s="206"/>
      <c r="G807" s="96"/>
      <c r="I807" s="90">
        <f t="shared" si="6"/>
        <v>0</v>
      </c>
      <c r="J807" s="273" t="s">
        <v>445</v>
      </c>
    </row>
    <row r="808" spans="2:11" ht="9.75" customHeight="1">
      <c r="B808" s="220"/>
      <c r="C808" s="169"/>
      <c r="D808" s="170"/>
      <c r="F808" s="171"/>
      <c r="G808" s="172"/>
      <c r="I808" s="90">
        <f t="shared" si="6"/>
        <v>0</v>
      </c>
      <c r="J808" s="109"/>
      <c r="K808" s="110"/>
    </row>
    <row r="809" spans="2:10" s="76" customFormat="1" ht="9" customHeight="1">
      <c r="B809" s="260"/>
      <c r="C809" s="261"/>
      <c r="D809" s="262"/>
      <c r="E809" s="179"/>
      <c r="F809" s="180"/>
      <c r="G809" s="181"/>
      <c r="H809" s="179"/>
      <c r="I809" s="90">
        <f t="shared" si="6"/>
        <v>0</v>
      </c>
      <c r="J809" s="182"/>
    </row>
    <row r="810" spans="2:11" ht="11.25">
      <c r="B810" s="263" t="s">
        <v>614</v>
      </c>
      <c r="C810" s="87" t="s">
        <v>159</v>
      </c>
      <c r="D810" s="90">
        <f>E810-E810*$K$1%</f>
        <v>82.81</v>
      </c>
      <c r="E810" s="55">
        <v>91</v>
      </c>
      <c r="F810" s="204">
        <f>D810/E810</f>
        <v>0.91</v>
      </c>
      <c r="G810" s="57">
        <v>3</v>
      </c>
      <c r="H810" s="55">
        <v>91</v>
      </c>
      <c r="I810" s="90">
        <f t="shared" si="6"/>
        <v>63.699999999999996</v>
      </c>
      <c r="J810" s="89" t="s">
        <v>962</v>
      </c>
      <c r="K810" s="167" t="s">
        <v>615</v>
      </c>
    </row>
    <row r="811" spans="2:10" ht="11.25">
      <c r="B811" s="200"/>
      <c r="C811" s="218"/>
      <c r="D811" s="94"/>
      <c r="F811" s="206"/>
      <c r="G811" s="96"/>
      <c r="I811" s="90">
        <f t="shared" si="6"/>
        <v>0</v>
      </c>
      <c r="J811" s="89" t="s">
        <v>300</v>
      </c>
    </row>
    <row r="812" spans="2:10" s="76" customFormat="1" ht="10.5" customHeight="1">
      <c r="B812" s="260"/>
      <c r="C812" s="261"/>
      <c r="D812" s="262"/>
      <c r="E812" s="179"/>
      <c r="F812" s="180"/>
      <c r="G812" s="181"/>
      <c r="H812" s="179"/>
      <c r="I812" s="90">
        <f t="shared" si="6"/>
        <v>0</v>
      </c>
      <c r="J812" s="182"/>
    </row>
    <row r="813" spans="2:10" ht="11.25">
      <c r="B813" s="86" t="s">
        <v>779</v>
      </c>
      <c r="C813" s="87" t="s">
        <v>159</v>
      </c>
      <c r="D813" s="90">
        <f>E813-E813*$K$1%</f>
        <v>103.74</v>
      </c>
      <c r="E813" s="55">
        <v>114</v>
      </c>
      <c r="F813" s="204">
        <f>D813/E813</f>
        <v>0.9099999999999999</v>
      </c>
      <c r="G813" s="57">
        <v>3</v>
      </c>
      <c r="H813" s="55">
        <v>114</v>
      </c>
      <c r="I813" s="90">
        <f t="shared" si="6"/>
        <v>79.8</v>
      </c>
      <c r="J813" s="89" t="s">
        <v>962</v>
      </c>
    </row>
    <row r="814" spans="2:10" ht="11.25">
      <c r="B814" s="200"/>
      <c r="C814" s="218"/>
      <c r="D814" s="94"/>
      <c r="F814" s="206"/>
      <c r="G814" s="96"/>
      <c r="I814" s="90">
        <f t="shared" si="6"/>
        <v>0</v>
      </c>
      <c r="J814" s="89" t="s">
        <v>301</v>
      </c>
    </row>
    <row r="815" spans="2:10" ht="9.75" customHeight="1">
      <c r="B815" s="200"/>
      <c r="C815" s="97"/>
      <c r="D815" s="98"/>
      <c r="F815" s="95"/>
      <c r="G815" s="96"/>
      <c r="I815" s="90">
        <f t="shared" si="6"/>
        <v>0</v>
      </c>
      <c r="J815" s="89"/>
    </row>
    <row r="816" spans="2:11" ht="9.75" customHeight="1">
      <c r="B816" s="265"/>
      <c r="C816" s="266"/>
      <c r="D816" s="267"/>
      <c r="E816" s="134"/>
      <c r="F816" s="268"/>
      <c r="G816" s="269"/>
      <c r="H816" s="134"/>
      <c r="I816" s="90">
        <f t="shared" si="6"/>
        <v>0</v>
      </c>
      <c r="J816" s="202"/>
      <c r="K816" s="203"/>
    </row>
    <row r="817" spans="1:11" s="76" customFormat="1" ht="18" customHeight="1">
      <c r="A817" s="51"/>
      <c r="B817" s="68" t="s">
        <v>278</v>
      </c>
      <c r="C817" s="69"/>
      <c r="D817" s="70"/>
      <c r="E817" s="71"/>
      <c r="F817" s="72"/>
      <c r="G817" s="73"/>
      <c r="H817" s="71"/>
      <c r="I817" s="90">
        <f t="shared" si="6"/>
        <v>0</v>
      </c>
      <c r="J817" s="74"/>
      <c r="K817" s="112"/>
    </row>
    <row r="818" spans="2:10" s="76" customFormat="1" ht="9" customHeight="1">
      <c r="B818" s="260"/>
      <c r="C818" s="261"/>
      <c r="D818" s="262"/>
      <c r="E818" s="179"/>
      <c r="F818" s="180"/>
      <c r="G818" s="181"/>
      <c r="H818" s="179"/>
      <c r="I818" s="90">
        <f t="shared" si="6"/>
        <v>0</v>
      </c>
      <c r="J818" s="182"/>
    </row>
    <row r="819" spans="2:11" ht="11.25">
      <c r="B819" s="263" t="s">
        <v>276</v>
      </c>
      <c r="C819" s="87" t="s">
        <v>159</v>
      </c>
      <c r="D819" s="90">
        <f>E819-E819*$K$1%</f>
        <v>141.96</v>
      </c>
      <c r="E819" s="55">
        <v>156</v>
      </c>
      <c r="F819" s="204">
        <f>D819/E819</f>
        <v>0.91</v>
      </c>
      <c r="G819" s="57">
        <v>3</v>
      </c>
      <c r="H819" s="55">
        <v>156</v>
      </c>
      <c r="I819" s="90">
        <f t="shared" si="6"/>
        <v>109.19999999999999</v>
      </c>
      <c r="J819" s="89" t="s">
        <v>277</v>
      </c>
      <c r="K819" s="167"/>
    </row>
    <row r="820" spans="2:10" ht="11.25">
      <c r="B820" s="200"/>
      <c r="C820" s="261"/>
      <c r="D820" s="262"/>
      <c r="F820" s="95"/>
      <c r="G820" s="96"/>
      <c r="I820" s="90">
        <f t="shared" si="6"/>
        <v>0</v>
      </c>
      <c r="J820" s="89" t="s">
        <v>301</v>
      </c>
    </row>
    <row r="821" spans="2:11" ht="3" customHeight="1">
      <c r="B821" s="220"/>
      <c r="C821" s="221"/>
      <c r="D821" s="222"/>
      <c r="E821" s="106"/>
      <c r="F821" s="171"/>
      <c r="G821" s="172"/>
      <c r="H821" s="106"/>
      <c r="I821" s="90">
        <f t="shared" si="6"/>
        <v>0</v>
      </c>
      <c r="J821" s="109"/>
      <c r="K821" s="110"/>
    </row>
    <row r="822" spans="2:11" ht="8.25" customHeight="1">
      <c r="B822" s="86"/>
      <c r="C822" s="65"/>
      <c r="D822" s="66"/>
      <c r="I822" s="90">
        <f t="shared" si="6"/>
        <v>0</v>
      </c>
      <c r="J822" s="89"/>
      <c r="K822" s="111"/>
    </row>
    <row r="823" spans="2:11" s="76" customFormat="1" ht="13.5" customHeight="1">
      <c r="B823" s="176" t="s">
        <v>528</v>
      </c>
      <c r="C823" s="177"/>
      <c r="D823" s="178"/>
      <c r="E823" s="179"/>
      <c r="F823" s="180"/>
      <c r="G823" s="181"/>
      <c r="H823" s="179"/>
      <c r="I823" s="90">
        <f t="shared" si="6"/>
        <v>0</v>
      </c>
      <c r="J823" s="182"/>
      <c r="K823" s="183"/>
    </row>
    <row r="824" spans="2:11" ht="4.5" customHeight="1">
      <c r="B824" s="162"/>
      <c r="C824" s="274"/>
      <c r="D824" s="275"/>
      <c r="E824" s="106"/>
      <c r="F824" s="107"/>
      <c r="G824" s="108"/>
      <c r="H824" s="106"/>
      <c r="I824" s="90">
        <f t="shared" si="6"/>
        <v>0</v>
      </c>
      <c r="J824" s="109"/>
      <c r="K824" s="151"/>
    </row>
    <row r="825" spans="2:11" ht="3" customHeight="1">
      <c r="B825" s="86"/>
      <c r="C825" s="65"/>
      <c r="D825" s="66"/>
      <c r="I825" s="90">
        <f t="shared" si="6"/>
        <v>0</v>
      </c>
      <c r="J825" s="89"/>
      <c r="K825" s="111"/>
    </row>
    <row r="826" spans="2:11" ht="6.75" customHeight="1">
      <c r="B826" s="86"/>
      <c r="C826" s="65"/>
      <c r="D826" s="66"/>
      <c r="I826" s="90">
        <f t="shared" si="6"/>
        <v>0</v>
      </c>
      <c r="J826" s="89"/>
      <c r="K826" s="111"/>
    </row>
    <row r="827" spans="1:11" ht="13.5" customHeight="1">
      <c r="A827" s="438"/>
      <c r="B827" s="86"/>
      <c r="C827" s="65"/>
      <c r="D827" s="66"/>
      <c r="I827" s="90">
        <f t="shared" si="6"/>
        <v>0</v>
      </c>
      <c r="J827" s="89"/>
      <c r="K827" s="111"/>
    </row>
    <row r="828" spans="1:11" s="76" customFormat="1" ht="15" customHeight="1">
      <c r="A828" s="438"/>
      <c r="B828" s="68" t="s">
        <v>864</v>
      </c>
      <c r="C828" s="69"/>
      <c r="D828" s="70"/>
      <c r="E828" s="71"/>
      <c r="F828" s="72"/>
      <c r="G828" s="73"/>
      <c r="H828" s="71"/>
      <c r="I828" s="90">
        <f t="shared" si="6"/>
        <v>0</v>
      </c>
      <c r="J828" s="74"/>
      <c r="K828" s="112"/>
    </row>
    <row r="829" spans="1:10" ht="14.25" customHeight="1">
      <c r="A829" s="438"/>
      <c r="B829" s="86"/>
      <c r="C829" s="87"/>
      <c r="D829" s="88"/>
      <c r="I829" s="90">
        <f t="shared" si="6"/>
        <v>0</v>
      </c>
      <c r="J829" s="89"/>
    </row>
    <row r="830" spans="1:10" ht="11.25">
      <c r="A830" s="438"/>
      <c r="B830" s="86" t="s">
        <v>1429</v>
      </c>
      <c r="C830" s="87" t="s">
        <v>159</v>
      </c>
      <c r="D830" s="90">
        <f>E830-E830*$K$1%</f>
        <v>71.89</v>
      </c>
      <c r="E830" s="55">
        <v>79</v>
      </c>
      <c r="F830" s="91">
        <f>D830/E830</f>
        <v>0.91</v>
      </c>
      <c r="G830" s="57">
        <v>5</v>
      </c>
      <c r="H830" s="55">
        <v>79</v>
      </c>
      <c r="I830" s="90">
        <f t="shared" si="6"/>
        <v>55.3</v>
      </c>
      <c r="J830" s="89" t="s">
        <v>1382</v>
      </c>
    </row>
    <row r="831" spans="1:10" ht="11.25">
      <c r="A831" s="438"/>
      <c r="B831" s="92"/>
      <c r="C831" s="93"/>
      <c r="D831" s="223"/>
      <c r="F831" s="219"/>
      <c r="G831" s="96"/>
      <c r="I831" s="90">
        <f t="shared" si="6"/>
        <v>0</v>
      </c>
      <c r="J831" s="89" t="s">
        <v>1439</v>
      </c>
    </row>
    <row r="832" spans="1:10" ht="11.25">
      <c r="A832" s="438"/>
      <c r="B832" s="92"/>
      <c r="C832" s="93"/>
      <c r="D832" s="223"/>
      <c r="F832" s="219"/>
      <c r="G832" s="96"/>
      <c r="I832" s="90">
        <f t="shared" si="6"/>
        <v>0</v>
      </c>
      <c r="J832" s="89" t="s">
        <v>1432</v>
      </c>
    </row>
    <row r="833" spans="1:10" ht="11.25">
      <c r="A833" s="438"/>
      <c r="B833" s="92"/>
      <c r="C833" s="93"/>
      <c r="D833" s="223"/>
      <c r="F833" s="219"/>
      <c r="G833" s="96"/>
      <c r="I833" s="90">
        <f t="shared" si="6"/>
        <v>0</v>
      </c>
      <c r="J833" s="89" t="s">
        <v>1058</v>
      </c>
    </row>
    <row r="834" spans="1:10" ht="11.25">
      <c r="A834" s="438"/>
      <c r="B834" s="92"/>
      <c r="C834" s="93"/>
      <c r="D834" s="223"/>
      <c r="F834" s="219"/>
      <c r="G834" s="96"/>
      <c r="I834" s="90">
        <f t="shared" si="6"/>
        <v>0</v>
      </c>
      <c r="J834" s="89" t="s">
        <v>1431</v>
      </c>
    </row>
    <row r="835" spans="1:10" ht="15.75" customHeight="1">
      <c r="A835" s="438"/>
      <c r="B835" s="51"/>
      <c r="C835" s="93"/>
      <c r="D835" s="223"/>
      <c r="E835" s="276"/>
      <c r="F835" s="51"/>
      <c r="G835" s="277"/>
      <c r="H835" s="276"/>
      <c r="I835" s="90">
        <f t="shared" si="6"/>
        <v>0</v>
      </c>
      <c r="J835" s="89"/>
    </row>
    <row r="836" spans="1:10" ht="11.25">
      <c r="A836" s="438"/>
      <c r="B836" s="86" t="s">
        <v>580</v>
      </c>
      <c r="C836" s="87" t="s">
        <v>159</v>
      </c>
      <c r="D836" s="90">
        <f>E836-E836*$K$1%</f>
        <v>83.72</v>
      </c>
      <c r="E836" s="55">
        <v>92</v>
      </c>
      <c r="F836" s="91">
        <f>D836/E836</f>
        <v>0.91</v>
      </c>
      <c r="G836" s="57">
        <v>5</v>
      </c>
      <c r="H836" s="55">
        <v>92</v>
      </c>
      <c r="I836" s="90">
        <f t="shared" si="6"/>
        <v>64.39999999999999</v>
      </c>
      <c r="J836" s="89" t="s">
        <v>527</v>
      </c>
    </row>
    <row r="837" spans="1:10" ht="11.25">
      <c r="A837" s="438"/>
      <c r="B837" s="92"/>
      <c r="C837" s="93"/>
      <c r="D837" s="223"/>
      <c r="F837" s="219"/>
      <c r="G837" s="96"/>
      <c r="I837" s="90">
        <f t="shared" si="6"/>
        <v>0</v>
      </c>
      <c r="J837" s="89" t="s">
        <v>1430</v>
      </c>
    </row>
    <row r="838" spans="1:11" ht="14.25" customHeight="1">
      <c r="A838" s="438"/>
      <c r="B838" s="213"/>
      <c r="C838" s="224"/>
      <c r="D838" s="225"/>
      <c r="E838" s="106"/>
      <c r="F838" s="278"/>
      <c r="G838" s="172"/>
      <c r="H838" s="106"/>
      <c r="I838" s="90">
        <f t="shared" si="6"/>
        <v>0</v>
      </c>
      <c r="J838" s="109"/>
      <c r="K838" s="110"/>
    </row>
    <row r="839" spans="1:10" ht="11.25">
      <c r="A839" s="438"/>
      <c r="B839" s="86"/>
      <c r="C839" s="87"/>
      <c r="D839" s="88"/>
      <c r="I839" s="90">
        <f t="shared" si="6"/>
        <v>0</v>
      </c>
      <c r="J839" s="89"/>
    </row>
    <row r="840" spans="1:10" ht="11.25">
      <c r="A840" s="438"/>
      <c r="B840" s="86" t="s">
        <v>609</v>
      </c>
      <c r="C840" s="87" t="s">
        <v>159</v>
      </c>
      <c r="D840" s="90">
        <f>E840-E840*$K$1%</f>
        <v>77.35</v>
      </c>
      <c r="E840" s="55">
        <v>85</v>
      </c>
      <c r="F840" s="91">
        <f>D840/E840</f>
        <v>0.9099999999999999</v>
      </c>
      <c r="G840" s="57">
        <v>5</v>
      </c>
      <c r="H840" s="55">
        <v>85</v>
      </c>
      <c r="I840" s="90">
        <f t="shared" si="6"/>
        <v>59.49999999999999</v>
      </c>
      <c r="J840" s="89" t="s">
        <v>955</v>
      </c>
    </row>
    <row r="841" spans="1:10" ht="11.25">
      <c r="A841" s="438"/>
      <c r="B841" s="92"/>
      <c r="C841" s="218"/>
      <c r="D841" s="94"/>
      <c r="F841" s="95"/>
      <c r="G841" s="96"/>
      <c r="I841" s="90">
        <f aca="true" t="shared" si="7" ref="I841:I904">SUM(E841*0.7)</f>
        <v>0</v>
      </c>
      <c r="J841" s="89" t="s">
        <v>223</v>
      </c>
    </row>
    <row r="842" spans="1:10" ht="11.25">
      <c r="A842" s="438"/>
      <c r="B842" s="86"/>
      <c r="C842" s="218"/>
      <c r="D842" s="94"/>
      <c r="F842" s="95"/>
      <c r="G842" s="96"/>
      <c r="I842" s="90">
        <f t="shared" si="7"/>
        <v>0</v>
      </c>
      <c r="J842" s="89" t="s">
        <v>616</v>
      </c>
    </row>
    <row r="843" spans="1:10" ht="11.25">
      <c r="A843" s="438"/>
      <c r="B843" s="86"/>
      <c r="C843" s="87"/>
      <c r="D843" s="88"/>
      <c r="I843" s="90">
        <f t="shared" si="7"/>
        <v>0</v>
      </c>
      <c r="J843" s="89" t="s">
        <v>222</v>
      </c>
    </row>
    <row r="844" spans="1:10" ht="11.25">
      <c r="A844" s="438"/>
      <c r="B844" s="86"/>
      <c r="C844" s="87"/>
      <c r="D844" s="88"/>
      <c r="I844" s="90">
        <f t="shared" si="7"/>
        <v>0</v>
      </c>
      <c r="J844" s="89"/>
    </row>
    <row r="845" spans="1:10" ht="11.25">
      <c r="A845" s="438"/>
      <c r="B845" s="86" t="s">
        <v>1060</v>
      </c>
      <c r="C845" s="87" t="s">
        <v>159</v>
      </c>
      <c r="D845" s="90">
        <f>E845-E845*$K$1%</f>
        <v>99.19</v>
      </c>
      <c r="E845" s="55">
        <v>109</v>
      </c>
      <c r="F845" s="91">
        <f>D845/E845</f>
        <v>0.91</v>
      </c>
      <c r="G845" s="57">
        <v>5</v>
      </c>
      <c r="H845" s="55">
        <v>109</v>
      </c>
      <c r="I845" s="90">
        <f t="shared" si="7"/>
        <v>76.3</v>
      </c>
      <c r="J845" s="89" t="s">
        <v>1066</v>
      </c>
    </row>
    <row r="846" spans="1:10" ht="11.25">
      <c r="A846" s="438"/>
      <c r="B846" s="92"/>
      <c r="C846" s="218"/>
      <c r="D846" s="94"/>
      <c r="F846" s="95"/>
      <c r="G846" s="96"/>
      <c r="I846" s="90">
        <f t="shared" si="7"/>
        <v>0</v>
      </c>
      <c r="J846" s="89" t="s">
        <v>1341</v>
      </c>
    </row>
    <row r="847" spans="1:11" ht="11.25">
      <c r="A847" s="438"/>
      <c r="B847" s="162"/>
      <c r="C847" s="104"/>
      <c r="D847" s="105"/>
      <c r="F847" s="107"/>
      <c r="G847" s="108"/>
      <c r="I847" s="90">
        <f t="shared" si="7"/>
        <v>0</v>
      </c>
      <c r="J847" s="109"/>
      <c r="K847" s="110"/>
    </row>
    <row r="848" spans="1:10" ht="11.25">
      <c r="A848" s="438"/>
      <c r="B848" s="86"/>
      <c r="C848" s="87"/>
      <c r="D848" s="88"/>
      <c r="I848" s="90">
        <f t="shared" si="7"/>
        <v>0</v>
      </c>
      <c r="J848" s="89"/>
    </row>
    <row r="849" spans="1:10" ht="11.25">
      <c r="A849" s="438"/>
      <c r="B849" s="86" t="s">
        <v>610</v>
      </c>
      <c r="C849" s="87" t="s">
        <v>159</v>
      </c>
      <c r="D849" s="90">
        <f>E849-E849*$K$1%</f>
        <v>14.286999999999999</v>
      </c>
      <c r="E849" s="55">
        <v>15.7</v>
      </c>
      <c r="F849" s="91">
        <f>D849/E849</f>
        <v>0.91</v>
      </c>
      <c r="G849" s="57">
        <v>5</v>
      </c>
      <c r="H849" s="55">
        <v>15.7</v>
      </c>
      <c r="I849" s="90">
        <f t="shared" si="7"/>
        <v>10.989999999999998</v>
      </c>
      <c r="J849" s="89" t="s">
        <v>1059</v>
      </c>
    </row>
    <row r="850" spans="1:10" ht="11.25">
      <c r="A850" s="438"/>
      <c r="B850" s="92"/>
      <c r="C850" s="87"/>
      <c r="D850" s="90"/>
      <c r="F850" s="91"/>
      <c r="I850" s="90">
        <f t="shared" si="7"/>
        <v>0</v>
      </c>
      <c r="J850" s="89" t="s">
        <v>1061</v>
      </c>
    </row>
    <row r="851" spans="1:10" ht="11.25">
      <c r="A851" s="438"/>
      <c r="B851" s="51"/>
      <c r="C851" s="93"/>
      <c r="D851" s="223"/>
      <c r="F851" s="219"/>
      <c r="G851" s="96"/>
      <c r="I851" s="90">
        <f t="shared" si="7"/>
        <v>0</v>
      </c>
      <c r="J851" s="89" t="s">
        <v>1064</v>
      </c>
    </row>
    <row r="852" spans="1:11" ht="11.25">
      <c r="A852" s="438"/>
      <c r="B852" s="162"/>
      <c r="C852" s="104"/>
      <c r="D852" s="105"/>
      <c r="F852" s="107"/>
      <c r="G852" s="108"/>
      <c r="I852" s="90">
        <f t="shared" si="7"/>
        <v>0</v>
      </c>
      <c r="J852" s="109"/>
      <c r="K852" s="110"/>
    </row>
    <row r="853" spans="1:10" ht="11.25">
      <c r="A853" s="438"/>
      <c r="B853" s="86"/>
      <c r="C853" s="87"/>
      <c r="D853" s="88"/>
      <c r="I853" s="90">
        <f t="shared" si="7"/>
        <v>0</v>
      </c>
      <c r="J853" s="89"/>
    </row>
    <row r="854" spans="1:10" ht="11.25">
      <c r="A854" s="438"/>
      <c r="B854" s="86" t="s">
        <v>808</v>
      </c>
      <c r="C854" s="87" t="s">
        <v>159</v>
      </c>
      <c r="D854" s="90">
        <f>E854-E854*$K$1%</f>
        <v>14.286999999999999</v>
      </c>
      <c r="E854" s="55">
        <v>15.7</v>
      </c>
      <c r="F854" s="91">
        <f>D854/E854</f>
        <v>0.91</v>
      </c>
      <c r="G854" s="57">
        <v>5</v>
      </c>
      <c r="H854" s="55">
        <v>15.7</v>
      </c>
      <c r="I854" s="90">
        <f t="shared" si="7"/>
        <v>10.989999999999998</v>
      </c>
      <c r="J854" s="89" t="s">
        <v>1059</v>
      </c>
    </row>
    <row r="855" spans="1:10" ht="11.25">
      <c r="A855" s="438"/>
      <c r="B855" s="92"/>
      <c r="C855" s="93"/>
      <c r="D855" s="223"/>
      <c r="F855" s="219"/>
      <c r="G855" s="96"/>
      <c r="I855" s="90">
        <f t="shared" si="7"/>
        <v>0</v>
      </c>
      <c r="J855" s="89" t="s">
        <v>1062</v>
      </c>
    </row>
    <row r="856" spans="1:10" ht="11.25">
      <c r="A856" s="438"/>
      <c r="B856" s="92"/>
      <c r="C856" s="93"/>
      <c r="D856" s="223"/>
      <c r="F856" s="219"/>
      <c r="G856" s="96"/>
      <c r="I856" s="90">
        <f t="shared" si="7"/>
        <v>0</v>
      </c>
      <c r="J856" s="89" t="s">
        <v>1063</v>
      </c>
    </row>
    <row r="857" spans="1:11" ht="11.25">
      <c r="A857" s="438"/>
      <c r="B857" s="162"/>
      <c r="C857" s="104"/>
      <c r="D857" s="105"/>
      <c r="F857" s="107"/>
      <c r="G857" s="108"/>
      <c r="I857" s="90">
        <f t="shared" si="7"/>
        <v>0</v>
      </c>
      <c r="J857" s="109"/>
      <c r="K857" s="110"/>
    </row>
    <row r="858" spans="2:10" ht="11.25">
      <c r="B858" s="86"/>
      <c r="C858" s="87"/>
      <c r="D858" s="88"/>
      <c r="I858" s="90">
        <f t="shared" si="7"/>
        <v>0</v>
      </c>
      <c r="J858" s="89"/>
    </row>
    <row r="859" spans="2:10" ht="11.25">
      <c r="B859" s="86" t="s">
        <v>447</v>
      </c>
      <c r="C859" s="87" t="s">
        <v>159</v>
      </c>
      <c r="D859" s="90">
        <f>E859-E859*$K$1%</f>
        <v>23.387</v>
      </c>
      <c r="E859" s="55">
        <v>25.7</v>
      </c>
      <c r="F859" s="91">
        <f>D859/E859</f>
        <v>0.91</v>
      </c>
      <c r="G859" s="57">
        <v>5</v>
      </c>
      <c r="H859" s="55">
        <v>25.7</v>
      </c>
      <c r="I859" s="90">
        <f t="shared" si="7"/>
        <v>17.99</v>
      </c>
      <c r="J859" s="89" t="s">
        <v>448</v>
      </c>
    </row>
    <row r="860" spans="2:10" ht="11.25">
      <c r="B860" s="92"/>
      <c r="C860" s="93"/>
      <c r="D860" s="223"/>
      <c r="F860" s="219"/>
      <c r="G860" s="96"/>
      <c r="I860" s="90">
        <f t="shared" si="7"/>
        <v>0</v>
      </c>
      <c r="J860" s="89" t="s">
        <v>453</v>
      </c>
    </row>
    <row r="861" spans="2:10" ht="11.25">
      <c r="B861" s="92"/>
      <c r="C861" s="93"/>
      <c r="D861" s="223"/>
      <c r="F861" s="219"/>
      <c r="G861" s="96"/>
      <c r="I861" s="90">
        <f t="shared" si="7"/>
        <v>0</v>
      </c>
      <c r="J861" s="89" t="s">
        <v>454</v>
      </c>
    </row>
    <row r="862" spans="2:11" ht="11.25">
      <c r="B862" s="162"/>
      <c r="C862" s="104"/>
      <c r="D862" s="105"/>
      <c r="F862" s="107"/>
      <c r="G862" s="108"/>
      <c r="I862" s="90">
        <f t="shared" si="7"/>
        <v>0</v>
      </c>
      <c r="J862" s="109"/>
      <c r="K862" s="110"/>
    </row>
    <row r="863" spans="2:10" ht="11.25">
      <c r="B863" s="86"/>
      <c r="C863" s="87"/>
      <c r="D863" s="88"/>
      <c r="I863" s="90">
        <f t="shared" si="7"/>
        <v>0</v>
      </c>
      <c r="J863" s="89"/>
    </row>
    <row r="864" spans="2:10" ht="11.25">
      <c r="B864" s="86" t="s">
        <v>1201</v>
      </c>
      <c r="C864" s="87" t="s">
        <v>159</v>
      </c>
      <c r="D864" s="90">
        <f>E864-E864*$K$1%</f>
        <v>44.59</v>
      </c>
      <c r="E864" s="55">
        <v>49</v>
      </c>
      <c r="F864" s="91">
        <f>D864/E864</f>
        <v>0.91</v>
      </c>
      <c r="G864" s="57">
        <v>5</v>
      </c>
      <c r="H864" s="55">
        <v>49</v>
      </c>
      <c r="I864" s="90">
        <f t="shared" si="7"/>
        <v>34.3</v>
      </c>
      <c r="J864" s="89" t="s">
        <v>1202</v>
      </c>
    </row>
    <row r="865" spans="2:10" ht="11.25">
      <c r="B865" s="86"/>
      <c r="C865" s="87"/>
      <c r="D865" s="88"/>
      <c r="I865" s="90">
        <f t="shared" si="7"/>
        <v>0</v>
      </c>
      <c r="J865" s="89" t="s">
        <v>1203</v>
      </c>
    </row>
    <row r="866" spans="2:10" ht="5.25" customHeight="1">
      <c r="B866" s="86"/>
      <c r="C866" s="87"/>
      <c r="D866" s="88"/>
      <c r="I866" s="90">
        <f t="shared" si="7"/>
        <v>0</v>
      </c>
      <c r="J866" s="89"/>
    </row>
    <row r="867" spans="2:10" ht="11.25">
      <c r="B867" s="86" t="s">
        <v>1204</v>
      </c>
      <c r="C867" s="87" t="s">
        <v>159</v>
      </c>
      <c r="D867" s="90">
        <f>E867-E867*$K$1%</f>
        <v>64.61</v>
      </c>
      <c r="E867" s="55">
        <v>71</v>
      </c>
      <c r="F867" s="91">
        <f>D867/E867</f>
        <v>0.91</v>
      </c>
      <c r="G867" s="57">
        <v>5</v>
      </c>
      <c r="H867" s="55">
        <v>71</v>
      </c>
      <c r="I867" s="90">
        <f t="shared" si="7"/>
        <v>49.699999999999996</v>
      </c>
      <c r="J867" s="89" t="s">
        <v>1205</v>
      </c>
    </row>
    <row r="868" spans="2:10" ht="11.25">
      <c r="B868" s="86"/>
      <c r="C868" s="87"/>
      <c r="D868" s="88"/>
      <c r="I868" s="90">
        <f t="shared" si="7"/>
        <v>0</v>
      </c>
      <c r="J868" s="89" t="s">
        <v>1206</v>
      </c>
    </row>
    <row r="869" spans="2:10" ht="11.25">
      <c r="B869" s="86"/>
      <c r="C869" s="87"/>
      <c r="D869" s="88"/>
      <c r="I869" s="90">
        <f t="shared" si="7"/>
        <v>0</v>
      </c>
      <c r="J869" s="89" t="s">
        <v>1207</v>
      </c>
    </row>
    <row r="870" spans="2:10" ht="5.25" customHeight="1">
      <c r="B870" s="86"/>
      <c r="C870" s="87"/>
      <c r="D870" s="88"/>
      <c r="I870" s="90">
        <f t="shared" si="7"/>
        <v>0</v>
      </c>
      <c r="J870" s="89"/>
    </row>
    <row r="871" spans="2:10" ht="11.25">
      <c r="B871" s="86" t="s">
        <v>538</v>
      </c>
      <c r="C871" s="87" t="s">
        <v>159</v>
      </c>
      <c r="D871" s="90">
        <f>E871-E871*$K$1%</f>
        <v>71.89</v>
      </c>
      <c r="E871" s="55">
        <v>79</v>
      </c>
      <c r="F871" s="91">
        <f>D871/E871</f>
        <v>0.91</v>
      </c>
      <c r="G871" s="57">
        <v>5</v>
      </c>
      <c r="H871" s="55">
        <v>79</v>
      </c>
      <c r="I871" s="90">
        <f t="shared" si="7"/>
        <v>55.3</v>
      </c>
      <c r="J871" s="89" t="s">
        <v>1272</v>
      </c>
    </row>
    <row r="872" spans="2:10" ht="11.25">
      <c r="B872" s="86"/>
      <c r="C872" s="87"/>
      <c r="D872" s="88"/>
      <c r="I872" s="90">
        <f t="shared" si="7"/>
        <v>0</v>
      </c>
      <c r="J872" s="89" t="s">
        <v>1273</v>
      </c>
    </row>
    <row r="873" spans="2:11" ht="11.25">
      <c r="B873" s="162"/>
      <c r="C873" s="104"/>
      <c r="D873" s="105"/>
      <c r="E873" s="106"/>
      <c r="F873" s="107"/>
      <c r="G873" s="108"/>
      <c r="H873" s="106"/>
      <c r="I873" s="90">
        <f t="shared" si="7"/>
        <v>0</v>
      </c>
      <c r="J873" s="109"/>
      <c r="K873" s="110"/>
    </row>
    <row r="874" spans="2:10" ht="17.25" customHeight="1">
      <c r="B874" s="86"/>
      <c r="C874" s="87"/>
      <c r="D874" s="88"/>
      <c r="I874" s="90">
        <f t="shared" si="7"/>
        <v>0</v>
      </c>
      <c r="J874" s="89"/>
    </row>
    <row r="875" spans="2:10" ht="11.25">
      <c r="B875" s="86" t="s">
        <v>611</v>
      </c>
      <c r="C875" s="87" t="s">
        <v>159</v>
      </c>
      <c r="D875" s="90">
        <f>E875-E875*$K$1%</f>
        <v>38.22</v>
      </c>
      <c r="E875" s="55">
        <v>42</v>
      </c>
      <c r="F875" s="91">
        <f>D875/E875</f>
        <v>0.9099999999999999</v>
      </c>
      <c r="G875" s="57">
        <v>5</v>
      </c>
      <c r="H875" s="55">
        <v>42</v>
      </c>
      <c r="I875" s="90">
        <f t="shared" si="7"/>
        <v>29.4</v>
      </c>
      <c r="J875" s="89" t="s">
        <v>1065</v>
      </c>
    </row>
    <row r="876" spans="2:10" ht="11.25">
      <c r="B876" s="92"/>
      <c r="C876" s="93"/>
      <c r="D876" s="223"/>
      <c r="F876" s="219"/>
      <c r="G876" s="96"/>
      <c r="I876" s="90">
        <f t="shared" si="7"/>
        <v>0</v>
      </c>
      <c r="J876" s="89" t="s">
        <v>224</v>
      </c>
    </row>
    <row r="877" spans="2:11" ht="20.25" customHeight="1">
      <c r="B877" s="162"/>
      <c r="C877" s="104"/>
      <c r="D877" s="105"/>
      <c r="F877" s="107"/>
      <c r="G877" s="108"/>
      <c r="I877" s="90">
        <f t="shared" si="7"/>
        <v>0</v>
      </c>
      <c r="J877" s="109"/>
      <c r="K877" s="110"/>
    </row>
    <row r="878" spans="2:11" ht="11.25">
      <c r="B878" s="86"/>
      <c r="C878" s="87"/>
      <c r="D878" s="88"/>
      <c r="I878" s="90">
        <f t="shared" si="7"/>
        <v>0</v>
      </c>
      <c r="J878" s="89"/>
      <c r="K878" s="244" t="s">
        <v>783</v>
      </c>
    </row>
    <row r="879" spans="2:10" ht="11.25">
      <c r="B879" s="86" t="s">
        <v>801</v>
      </c>
      <c r="C879" s="87" t="s">
        <v>159</v>
      </c>
      <c r="D879" s="90">
        <f>E879-E879*$K$1%</f>
        <v>29.848</v>
      </c>
      <c r="E879" s="55">
        <v>32.8</v>
      </c>
      <c r="F879" s="91">
        <f>D879/E879</f>
        <v>0.91</v>
      </c>
      <c r="G879" s="57">
        <v>5</v>
      </c>
      <c r="H879" s="55">
        <v>32.8</v>
      </c>
      <c r="I879" s="90">
        <f t="shared" si="7"/>
        <v>22.959999999999997</v>
      </c>
      <c r="J879" s="89" t="s">
        <v>1277</v>
      </c>
    </row>
    <row r="880" spans="2:11" ht="11.25">
      <c r="B880" s="92"/>
      <c r="C880" s="93"/>
      <c r="D880" s="223"/>
      <c r="F880" s="219"/>
      <c r="G880" s="96"/>
      <c r="I880" s="90">
        <f t="shared" si="7"/>
        <v>0</v>
      </c>
      <c r="J880" s="89" t="s">
        <v>1383</v>
      </c>
      <c r="K880" s="244"/>
    </row>
    <row r="881" spans="2:11" ht="6.75" customHeight="1">
      <c r="B881" s="86"/>
      <c r="C881" s="87"/>
      <c r="D881" s="88"/>
      <c r="I881" s="90">
        <f t="shared" si="7"/>
        <v>0</v>
      </c>
      <c r="J881" s="89"/>
      <c r="K881" s="244"/>
    </row>
    <row r="882" spans="2:10" ht="11.25">
      <c r="B882" s="86" t="s">
        <v>802</v>
      </c>
      <c r="C882" s="87" t="s">
        <v>159</v>
      </c>
      <c r="D882" s="90">
        <f>E882-E882*$K$1%</f>
        <v>25.389</v>
      </c>
      <c r="E882" s="55">
        <v>27.9</v>
      </c>
      <c r="F882" s="91">
        <f>D882/E882</f>
        <v>0.91</v>
      </c>
      <c r="G882" s="57">
        <v>5</v>
      </c>
      <c r="H882" s="55">
        <v>27.9</v>
      </c>
      <c r="I882" s="90">
        <f t="shared" si="7"/>
        <v>19.529999999999998</v>
      </c>
      <c r="J882" s="89" t="s">
        <v>446</v>
      </c>
    </row>
    <row r="883" spans="2:11" ht="11.25">
      <c r="B883" s="92"/>
      <c r="C883" s="93"/>
      <c r="D883" s="223"/>
      <c r="F883" s="219"/>
      <c r="G883" s="96"/>
      <c r="I883" s="90">
        <f t="shared" si="7"/>
        <v>0</v>
      </c>
      <c r="J883" s="89" t="s">
        <v>1383</v>
      </c>
      <c r="K883" s="244"/>
    </row>
    <row r="884" spans="2:11" ht="6.75" customHeight="1">
      <c r="B884" s="86"/>
      <c r="C884" s="87"/>
      <c r="D884" s="88"/>
      <c r="I884" s="90">
        <f t="shared" si="7"/>
        <v>0</v>
      </c>
      <c r="J884" s="89"/>
      <c r="K884" s="244"/>
    </row>
    <row r="885" spans="2:10" ht="11.25">
      <c r="B885" s="86" t="s">
        <v>612</v>
      </c>
      <c r="C885" s="87" t="s">
        <v>159</v>
      </c>
      <c r="D885" s="90">
        <f>E885-E885*$K$1%</f>
        <v>42.042</v>
      </c>
      <c r="E885" s="55">
        <v>46.2</v>
      </c>
      <c r="F885" s="91">
        <f>D885/E885</f>
        <v>0.91</v>
      </c>
      <c r="G885" s="57">
        <v>5</v>
      </c>
      <c r="H885" s="55">
        <v>46.2</v>
      </c>
      <c r="I885" s="90">
        <f t="shared" si="7"/>
        <v>32.34</v>
      </c>
      <c r="J885" s="89" t="s">
        <v>533</v>
      </c>
    </row>
    <row r="886" spans="2:10" ht="11.25">
      <c r="B886" s="92"/>
      <c r="C886" s="93"/>
      <c r="D886" s="223"/>
      <c r="F886" s="219"/>
      <c r="G886" s="96"/>
      <c r="I886" s="90">
        <f t="shared" si="7"/>
        <v>0</v>
      </c>
      <c r="J886" s="89" t="s">
        <v>806</v>
      </c>
    </row>
    <row r="887" spans="2:11" ht="6.75" customHeight="1">
      <c r="B887" s="86"/>
      <c r="C887" s="87"/>
      <c r="D887" s="88"/>
      <c r="I887" s="90">
        <f t="shared" si="7"/>
        <v>0</v>
      </c>
      <c r="J887" s="89"/>
      <c r="K887" s="244"/>
    </row>
    <row r="888" spans="2:11" ht="11.25">
      <c r="B888" s="86" t="s">
        <v>613</v>
      </c>
      <c r="C888" s="87" t="s">
        <v>159</v>
      </c>
      <c r="D888" s="90">
        <f>E888-E888*$K$1%</f>
        <v>37.856</v>
      </c>
      <c r="E888" s="55">
        <v>41.6</v>
      </c>
      <c r="F888" s="91">
        <f>D888/E888</f>
        <v>0.91</v>
      </c>
      <c r="G888" s="57">
        <v>5</v>
      </c>
      <c r="H888" s="55">
        <v>41.6</v>
      </c>
      <c r="I888" s="90">
        <f t="shared" si="7"/>
        <v>29.119999999999997</v>
      </c>
      <c r="J888" s="89" t="s">
        <v>533</v>
      </c>
      <c r="K888" s="173" t="s">
        <v>784</v>
      </c>
    </row>
    <row r="889" spans="2:10" ht="11.25">
      <c r="B889" s="92"/>
      <c r="C889" s="93"/>
      <c r="D889" s="223"/>
      <c r="F889" s="219"/>
      <c r="G889" s="96"/>
      <c r="I889" s="90">
        <f t="shared" si="7"/>
        <v>0</v>
      </c>
      <c r="J889" s="89" t="s">
        <v>1428</v>
      </c>
    </row>
    <row r="890" spans="2:11" ht="11.25">
      <c r="B890" s="162"/>
      <c r="C890" s="104"/>
      <c r="D890" s="105"/>
      <c r="F890" s="107"/>
      <c r="G890" s="108"/>
      <c r="I890" s="90">
        <f t="shared" si="7"/>
        <v>0</v>
      </c>
      <c r="J890" s="109"/>
      <c r="K890" s="110"/>
    </row>
    <row r="891" spans="2:11" ht="3.75" customHeight="1">
      <c r="B891" s="86"/>
      <c r="C891" s="65"/>
      <c r="D891" s="66"/>
      <c r="I891" s="90">
        <f t="shared" si="7"/>
        <v>0</v>
      </c>
      <c r="J891" s="89"/>
      <c r="K891" s="111"/>
    </row>
    <row r="892" spans="2:11" ht="12" customHeight="1">
      <c r="B892" s="86"/>
      <c r="C892" s="65"/>
      <c r="D892" s="66"/>
      <c r="I892" s="90">
        <f t="shared" si="7"/>
        <v>0</v>
      </c>
      <c r="J892" s="89"/>
      <c r="K892" s="111"/>
    </row>
    <row r="893" spans="2:11" s="76" customFormat="1" ht="15.75" customHeight="1">
      <c r="B893" s="279" t="s">
        <v>865</v>
      </c>
      <c r="C893" s="69"/>
      <c r="D893" s="70"/>
      <c r="E893" s="71"/>
      <c r="F893" s="72"/>
      <c r="G893" s="73"/>
      <c r="H893" s="71"/>
      <c r="I893" s="90">
        <f t="shared" si="7"/>
        <v>0</v>
      </c>
      <c r="J893" s="74"/>
      <c r="K893" s="112"/>
    </row>
    <row r="894" spans="2:10" ht="7.5" customHeight="1">
      <c r="B894" s="86"/>
      <c r="C894" s="87"/>
      <c r="D894" s="88"/>
      <c r="I894" s="90">
        <f t="shared" si="7"/>
        <v>0</v>
      </c>
      <c r="J894" s="89"/>
    </row>
    <row r="895" spans="2:10" ht="11.25">
      <c r="B895" s="86" t="s">
        <v>869</v>
      </c>
      <c r="C895" s="87" t="s">
        <v>159</v>
      </c>
      <c r="D895" s="90">
        <f>E895-E895*$K$1%</f>
        <v>51.87</v>
      </c>
      <c r="E895" s="55">
        <v>57</v>
      </c>
      <c r="F895" s="91">
        <f>D895/E895</f>
        <v>0.9099999999999999</v>
      </c>
      <c r="G895" s="57">
        <v>6</v>
      </c>
      <c r="H895" s="55">
        <v>57</v>
      </c>
      <c r="I895" s="90">
        <f t="shared" si="7"/>
        <v>39.9</v>
      </c>
      <c r="J895" s="89" t="s">
        <v>1382</v>
      </c>
    </row>
    <row r="896" spans="2:10" ht="11.25">
      <c r="B896" s="86"/>
      <c r="C896" s="218"/>
      <c r="D896" s="94"/>
      <c r="F896" s="95"/>
      <c r="G896" s="96"/>
      <c r="I896" s="90">
        <f t="shared" si="7"/>
        <v>0</v>
      </c>
      <c r="J896" s="89" t="s">
        <v>870</v>
      </c>
    </row>
    <row r="897" spans="2:10" ht="11.25">
      <c r="B897" s="86"/>
      <c r="C897" s="87"/>
      <c r="D897" s="88"/>
      <c r="I897" s="90">
        <f t="shared" si="7"/>
        <v>0</v>
      </c>
      <c r="J897" s="89" t="s">
        <v>872</v>
      </c>
    </row>
    <row r="898" spans="2:10" ht="11.25">
      <c r="B898" s="86"/>
      <c r="C898" s="87"/>
      <c r="D898" s="88"/>
      <c r="I898" s="90">
        <f t="shared" si="7"/>
        <v>0</v>
      </c>
      <c r="J898" s="113" t="s">
        <v>873</v>
      </c>
    </row>
    <row r="899" spans="2:10" ht="11.25">
      <c r="B899" s="86"/>
      <c r="C899" s="87"/>
      <c r="D899" s="90"/>
      <c r="F899" s="91"/>
      <c r="I899" s="90">
        <f t="shared" si="7"/>
        <v>0</v>
      </c>
      <c r="J899" s="89" t="s">
        <v>871</v>
      </c>
    </row>
    <row r="900" spans="2:10" ht="11.25">
      <c r="B900" s="86"/>
      <c r="C900" s="87"/>
      <c r="D900" s="90"/>
      <c r="F900" s="91"/>
      <c r="I900" s="90">
        <f t="shared" si="7"/>
        <v>0</v>
      </c>
      <c r="J900" s="89"/>
    </row>
    <row r="901" spans="2:10" ht="11.25">
      <c r="B901" s="86" t="s">
        <v>866</v>
      </c>
      <c r="C901" s="87" t="s">
        <v>159</v>
      </c>
      <c r="D901" s="90">
        <f>E901-E901*$K$1%</f>
        <v>14.286999999999999</v>
      </c>
      <c r="E901" s="55">
        <v>15.7</v>
      </c>
      <c r="F901" s="91">
        <f>D901/E901</f>
        <v>0.91</v>
      </c>
      <c r="G901" s="57">
        <v>6</v>
      </c>
      <c r="H901" s="55">
        <v>15.7</v>
      </c>
      <c r="I901" s="90">
        <f t="shared" si="7"/>
        <v>10.989999999999998</v>
      </c>
      <c r="J901" s="89" t="s">
        <v>867</v>
      </c>
    </row>
    <row r="902" spans="2:10" ht="11.25">
      <c r="B902" s="86"/>
      <c r="C902" s="218"/>
      <c r="D902" s="94"/>
      <c r="F902" s="219"/>
      <c r="G902" s="96"/>
      <c r="I902" s="90">
        <f t="shared" si="7"/>
        <v>0</v>
      </c>
      <c r="J902" s="89" t="s">
        <v>868</v>
      </c>
    </row>
    <row r="903" spans="2:11" ht="7.5" customHeight="1">
      <c r="B903" s="162"/>
      <c r="C903" s="104"/>
      <c r="D903" s="105"/>
      <c r="F903" s="107"/>
      <c r="G903" s="108"/>
      <c r="I903" s="90">
        <f t="shared" si="7"/>
        <v>0</v>
      </c>
      <c r="J903" s="109"/>
      <c r="K903" s="110"/>
    </row>
    <row r="904" spans="2:11" ht="10.5" customHeight="1">
      <c r="B904" s="86"/>
      <c r="C904" s="65"/>
      <c r="D904" s="66"/>
      <c r="I904" s="90">
        <f t="shared" si="7"/>
        <v>0</v>
      </c>
      <c r="J904" s="89"/>
      <c r="K904" s="111"/>
    </row>
    <row r="905" spans="2:11" s="76" customFormat="1" ht="19.5" customHeight="1">
      <c r="B905" s="279" t="s">
        <v>534</v>
      </c>
      <c r="C905" s="69"/>
      <c r="D905" s="70"/>
      <c r="E905" s="71"/>
      <c r="F905" s="72"/>
      <c r="G905" s="73"/>
      <c r="H905" s="71"/>
      <c r="I905" s="90">
        <f aca="true" t="shared" si="8" ref="I905:I968">SUM(E905*0.7)</f>
        <v>0</v>
      </c>
      <c r="J905" s="74"/>
      <c r="K905" s="112"/>
    </row>
    <row r="906" spans="2:10" ht="6" customHeight="1">
      <c r="B906" s="86"/>
      <c r="C906" s="87"/>
      <c r="D906" s="88"/>
      <c r="I906" s="90">
        <f t="shared" si="8"/>
        <v>0</v>
      </c>
      <c r="J906" s="89"/>
    </row>
    <row r="907" spans="2:10" ht="11.25">
      <c r="B907" s="86" t="s">
        <v>599</v>
      </c>
      <c r="C907" s="87" t="s">
        <v>159</v>
      </c>
      <c r="D907" s="90">
        <f>E907-E907*$K$1%</f>
        <v>194.74</v>
      </c>
      <c r="E907" s="55">
        <v>214</v>
      </c>
      <c r="F907" s="91">
        <f>D907/E907</f>
        <v>0.91</v>
      </c>
      <c r="G907" s="57">
        <v>5</v>
      </c>
      <c r="H907" s="55">
        <v>214</v>
      </c>
      <c r="I907" s="90">
        <f t="shared" si="8"/>
        <v>149.79999999999998</v>
      </c>
      <c r="J907" s="89" t="s">
        <v>1076</v>
      </c>
    </row>
    <row r="908" spans="2:10" ht="11.25">
      <c r="B908" s="86"/>
      <c r="C908" s="87"/>
      <c r="D908" s="90"/>
      <c r="F908" s="91"/>
      <c r="I908" s="90">
        <f t="shared" si="8"/>
        <v>0</v>
      </c>
      <c r="J908" s="89" t="s">
        <v>1077</v>
      </c>
    </row>
    <row r="909" spans="2:10" ht="11.25">
      <c r="B909" s="86"/>
      <c r="C909" s="87"/>
      <c r="D909" s="90"/>
      <c r="F909" s="91"/>
      <c r="I909" s="90">
        <f t="shared" si="8"/>
        <v>0</v>
      </c>
      <c r="J909" s="89" t="s">
        <v>1078</v>
      </c>
    </row>
    <row r="910" spans="2:10" ht="11.25">
      <c r="B910" s="86"/>
      <c r="C910" s="87"/>
      <c r="D910" s="90"/>
      <c r="F910" s="91"/>
      <c r="I910" s="90">
        <f t="shared" si="8"/>
        <v>0</v>
      </c>
      <c r="J910" s="89" t="s">
        <v>966</v>
      </c>
    </row>
    <row r="911" spans="2:10" ht="11.25">
      <c r="B911" s="92"/>
      <c r="C911" s="218"/>
      <c r="D911" s="94"/>
      <c r="F911" s="95"/>
      <c r="G911" s="96"/>
      <c r="I911" s="90">
        <f t="shared" si="8"/>
        <v>0</v>
      </c>
      <c r="J911" s="67" t="s">
        <v>965</v>
      </c>
    </row>
    <row r="912" spans="2:10" ht="6" customHeight="1">
      <c r="B912" s="86"/>
      <c r="C912" s="87"/>
      <c r="D912" s="88"/>
      <c r="I912" s="90">
        <f t="shared" si="8"/>
        <v>0</v>
      </c>
      <c r="J912" s="89"/>
    </row>
    <row r="913" spans="2:10" ht="11.25">
      <c r="B913" s="86" t="s">
        <v>603</v>
      </c>
      <c r="C913" s="87" t="s">
        <v>159</v>
      </c>
      <c r="D913" s="90">
        <f>E913-E913*$K$1%</f>
        <v>194.74</v>
      </c>
      <c r="E913" s="55">
        <v>214</v>
      </c>
      <c r="F913" s="91">
        <f>D913/E913</f>
        <v>0.91</v>
      </c>
      <c r="G913" s="57">
        <v>5</v>
      </c>
      <c r="H913" s="55">
        <v>214</v>
      </c>
      <c r="I913" s="90">
        <f t="shared" si="8"/>
        <v>149.79999999999998</v>
      </c>
      <c r="J913" s="89" t="s">
        <v>964</v>
      </c>
    </row>
    <row r="914" spans="2:10" ht="11.25">
      <c r="B914" s="92"/>
      <c r="C914" s="218"/>
      <c r="D914" s="94"/>
      <c r="F914" s="219"/>
      <c r="G914" s="96"/>
      <c r="I914" s="90">
        <f t="shared" si="8"/>
        <v>0</v>
      </c>
      <c r="J914" s="89" t="s">
        <v>1427</v>
      </c>
    </row>
    <row r="915" spans="2:10" ht="6.75" customHeight="1">
      <c r="B915" s="92"/>
      <c r="C915" s="218"/>
      <c r="D915" s="94"/>
      <c r="F915" s="219"/>
      <c r="G915" s="96"/>
      <c r="I915" s="90">
        <f t="shared" si="8"/>
        <v>0</v>
      </c>
      <c r="J915" s="89"/>
    </row>
    <row r="916" spans="2:10" ht="11.25">
      <c r="B916" s="86" t="s">
        <v>1079</v>
      </c>
      <c r="C916" s="87" t="s">
        <v>159</v>
      </c>
      <c r="D916" s="90">
        <f>E916-E916*$K$1%</f>
        <v>90.09</v>
      </c>
      <c r="E916" s="55">
        <v>99</v>
      </c>
      <c r="F916" s="91">
        <f>D916/E916</f>
        <v>0.91</v>
      </c>
      <c r="G916" s="57">
        <v>5</v>
      </c>
      <c r="H916" s="55">
        <v>99</v>
      </c>
      <c r="I916" s="90">
        <f t="shared" si="8"/>
        <v>69.3</v>
      </c>
      <c r="J916" s="89" t="s">
        <v>597</v>
      </c>
    </row>
    <row r="917" spans="2:10" ht="11.25">
      <c r="B917" s="280" t="s">
        <v>902</v>
      </c>
      <c r="C917" s="87"/>
      <c r="D917" s="90"/>
      <c r="F917" s="91"/>
      <c r="I917" s="90">
        <f t="shared" si="8"/>
        <v>0</v>
      </c>
      <c r="J917" s="89" t="s">
        <v>598</v>
      </c>
    </row>
    <row r="918" spans="2:10" ht="11.25">
      <c r="B918" s="86"/>
      <c r="C918" s="87"/>
      <c r="D918" s="90"/>
      <c r="F918" s="91"/>
      <c r="I918" s="90">
        <f t="shared" si="8"/>
        <v>0</v>
      </c>
      <c r="J918" s="89" t="s">
        <v>595</v>
      </c>
    </row>
    <row r="919" spans="2:10" ht="11.25">
      <c r="B919" s="86"/>
      <c r="C919" s="87"/>
      <c r="D919" s="90"/>
      <c r="F919" s="91"/>
      <c r="I919" s="90">
        <f t="shared" si="8"/>
        <v>0</v>
      </c>
      <c r="J919" s="89" t="s">
        <v>594</v>
      </c>
    </row>
    <row r="920" spans="2:10" ht="5.25" customHeight="1">
      <c r="B920" s="92"/>
      <c r="C920" s="218"/>
      <c r="D920" s="94"/>
      <c r="F920" s="219"/>
      <c r="G920" s="96"/>
      <c r="I920" s="90">
        <f t="shared" si="8"/>
        <v>0</v>
      </c>
      <c r="J920" s="89"/>
    </row>
    <row r="921" spans="2:10" ht="11.25">
      <c r="B921" s="86" t="s">
        <v>1079</v>
      </c>
      <c r="C921" s="87" t="s">
        <v>159</v>
      </c>
      <c r="D921" s="90">
        <f>E921-E921*$K$1%</f>
        <v>103.74</v>
      </c>
      <c r="E921" s="55">
        <v>114</v>
      </c>
      <c r="F921" s="91">
        <f>D921/E921</f>
        <v>0.9099999999999999</v>
      </c>
      <c r="G921" s="57">
        <v>5</v>
      </c>
      <c r="H921" s="55">
        <v>114</v>
      </c>
      <c r="I921" s="90">
        <f t="shared" si="8"/>
        <v>79.8</v>
      </c>
      <c r="J921" s="89" t="s">
        <v>582</v>
      </c>
    </row>
    <row r="922" spans="2:10" ht="11.25">
      <c r="B922" s="280" t="s">
        <v>581</v>
      </c>
      <c r="C922" s="87"/>
      <c r="D922" s="90"/>
      <c r="F922" s="91"/>
      <c r="I922" s="90">
        <f t="shared" si="8"/>
        <v>0</v>
      </c>
      <c r="J922" s="89" t="s">
        <v>596</v>
      </c>
    </row>
    <row r="923" spans="2:11" ht="11.25">
      <c r="B923" s="92"/>
      <c r="C923" s="218"/>
      <c r="D923" s="94"/>
      <c r="F923" s="219"/>
      <c r="G923" s="96"/>
      <c r="I923" s="90">
        <f t="shared" si="8"/>
        <v>0</v>
      </c>
      <c r="J923" s="89" t="s">
        <v>594</v>
      </c>
      <c r="K923" s="281"/>
    </row>
    <row r="924" spans="2:11" ht="6" customHeight="1">
      <c r="B924" s="213"/>
      <c r="C924" s="221"/>
      <c r="D924" s="222"/>
      <c r="E924" s="106"/>
      <c r="F924" s="278"/>
      <c r="G924" s="172"/>
      <c r="H924" s="106"/>
      <c r="I924" s="90">
        <f t="shared" si="8"/>
        <v>0</v>
      </c>
      <c r="J924" s="109"/>
      <c r="K924" s="110"/>
    </row>
    <row r="925" spans="2:10" ht="7.5" customHeight="1">
      <c r="B925" s="92"/>
      <c r="C925" s="218"/>
      <c r="D925" s="94"/>
      <c r="F925" s="219"/>
      <c r="G925" s="96"/>
      <c r="I925" s="90">
        <f t="shared" si="8"/>
        <v>0</v>
      </c>
      <c r="J925" s="89"/>
    </row>
    <row r="926" spans="2:10" ht="11.25">
      <c r="B926" s="86" t="s">
        <v>1067</v>
      </c>
      <c r="C926" s="87" t="s">
        <v>159</v>
      </c>
      <c r="D926" s="90">
        <f>E926-E926*$K$1%</f>
        <v>64.61</v>
      </c>
      <c r="E926" s="55">
        <v>71</v>
      </c>
      <c r="F926" s="91">
        <f>D926/E926</f>
        <v>0.91</v>
      </c>
      <c r="G926" s="57">
        <v>5</v>
      </c>
      <c r="H926" s="55">
        <v>71</v>
      </c>
      <c r="I926" s="90">
        <f t="shared" si="8"/>
        <v>49.699999999999996</v>
      </c>
      <c r="J926" s="89" t="s">
        <v>1070</v>
      </c>
    </row>
    <row r="927" spans="2:10" ht="11.25">
      <c r="B927" s="92"/>
      <c r="C927" s="218"/>
      <c r="D927" s="94"/>
      <c r="F927" s="219"/>
      <c r="G927" s="96"/>
      <c r="I927" s="90">
        <f t="shared" si="8"/>
        <v>0</v>
      </c>
      <c r="J927" s="89" t="s">
        <v>1071</v>
      </c>
    </row>
    <row r="928" spans="2:10" ht="4.5" customHeight="1">
      <c r="B928" s="92"/>
      <c r="C928" s="218"/>
      <c r="D928" s="94"/>
      <c r="F928" s="219"/>
      <c r="G928" s="96"/>
      <c r="I928" s="90">
        <f t="shared" si="8"/>
        <v>0</v>
      </c>
      <c r="J928" s="89"/>
    </row>
    <row r="929" spans="2:10" ht="11.25">
      <c r="B929" s="86" t="s">
        <v>1068</v>
      </c>
      <c r="C929" s="87" t="s">
        <v>159</v>
      </c>
      <c r="D929" s="90">
        <f>E929-E929*$K$1%</f>
        <v>80.99</v>
      </c>
      <c r="E929" s="55">
        <v>89</v>
      </c>
      <c r="F929" s="91">
        <f>D929/E929</f>
        <v>0.9099999999999999</v>
      </c>
      <c r="G929" s="57">
        <v>5</v>
      </c>
      <c r="H929" s="55">
        <v>89</v>
      </c>
      <c r="I929" s="90">
        <f t="shared" si="8"/>
        <v>62.3</v>
      </c>
      <c r="J929" s="89" t="s">
        <v>1072</v>
      </c>
    </row>
    <row r="930" spans="2:10" ht="11.25">
      <c r="B930" s="86"/>
      <c r="C930" s="87"/>
      <c r="D930" s="88"/>
      <c r="I930" s="90">
        <f t="shared" si="8"/>
        <v>0</v>
      </c>
      <c r="J930" s="89" t="s">
        <v>1073</v>
      </c>
    </row>
    <row r="931" spans="2:10" ht="4.5" customHeight="1">
      <c r="B931" s="92"/>
      <c r="C931" s="218"/>
      <c r="D931" s="94"/>
      <c r="F931" s="219"/>
      <c r="G931" s="96"/>
      <c r="I931" s="90">
        <f t="shared" si="8"/>
        <v>0</v>
      </c>
      <c r="J931" s="89"/>
    </row>
    <row r="932" spans="2:10" ht="11.25">
      <c r="B932" s="86" t="s">
        <v>1069</v>
      </c>
      <c r="C932" s="87" t="s">
        <v>159</v>
      </c>
      <c r="D932" s="90">
        <f>E932-E932*$K$1%</f>
        <v>80.99</v>
      </c>
      <c r="E932" s="55">
        <v>89</v>
      </c>
      <c r="F932" s="91">
        <f>D932/E932</f>
        <v>0.9099999999999999</v>
      </c>
      <c r="G932" s="57">
        <v>5</v>
      </c>
      <c r="H932" s="55">
        <v>89</v>
      </c>
      <c r="I932" s="90">
        <f t="shared" si="8"/>
        <v>62.3</v>
      </c>
      <c r="J932" s="89" t="s">
        <v>1074</v>
      </c>
    </row>
    <row r="933" spans="2:10" ht="11.25">
      <c r="B933" s="92"/>
      <c r="C933" s="218"/>
      <c r="D933" s="94"/>
      <c r="F933" s="219"/>
      <c r="G933" s="96"/>
      <c r="I933" s="90">
        <f t="shared" si="8"/>
        <v>0</v>
      </c>
      <c r="J933" s="89" t="s">
        <v>1075</v>
      </c>
    </row>
    <row r="934" spans="2:11" ht="5.25" customHeight="1">
      <c r="B934" s="162"/>
      <c r="C934" s="104"/>
      <c r="D934" s="105"/>
      <c r="F934" s="107"/>
      <c r="G934" s="108"/>
      <c r="I934" s="90">
        <f t="shared" si="8"/>
        <v>0</v>
      </c>
      <c r="J934" s="109"/>
      <c r="K934" s="110"/>
    </row>
    <row r="935" spans="2:11" ht="9.75" customHeight="1">
      <c r="B935" s="86"/>
      <c r="C935" s="65"/>
      <c r="D935" s="66"/>
      <c r="I935" s="90">
        <f t="shared" si="8"/>
        <v>0</v>
      </c>
      <c r="J935" s="89"/>
      <c r="K935" s="111"/>
    </row>
    <row r="936" spans="2:11" s="76" customFormat="1" ht="15.75" customHeight="1">
      <c r="B936" s="68" t="s">
        <v>642</v>
      </c>
      <c r="C936" s="69"/>
      <c r="D936" s="70"/>
      <c r="E936" s="71"/>
      <c r="F936" s="72"/>
      <c r="G936" s="73"/>
      <c r="H936" s="71"/>
      <c r="I936" s="90">
        <f t="shared" si="8"/>
        <v>0</v>
      </c>
      <c r="J936" s="74"/>
      <c r="K936" s="112"/>
    </row>
    <row r="937" spans="2:10" ht="6" customHeight="1">
      <c r="B937" s="86"/>
      <c r="C937" s="87"/>
      <c r="D937" s="88"/>
      <c r="I937" s="90">
        <f t="shared" si="8"/>
        <v>0</v>
      </c>
      <c r="J937" s="89"/>
    </row>
    <row r="938" spans="2:10" ht="11.25">
      <c r="B938" s="86" t="s">
        <v>1189</v>
      </c>
      <c r="C938" s="87" t="s">
        <v>159</v>
      </c>
      <c r="D938" s="90">
        <f>E938-E938*$K$1%</f>
        <v>233.87</v>
      </c>
      <c r="E938" s="55">
        <v>257</v>
      </c>
      <c r="F938" s="91">
        <f>D938/E938</f>
        <v>0.91</v>
      </c>
      <c r="G938" s="57">
        <v>3</v>
      </c>
      <c r="H938" s="55">
        <v>257</v>
      </c>
      <c r="I938" s="90">
        <f t="shared" si="8"/>
        <v>179.89999999999998</v>
      </c>
      <c r="J938" s="89" t="s">
        <v>235</v>
      </c>
    </row>
    <row r="939" spans="2:10" ht="11.25">
      <c r="B939" s="92"/>
      <c r="C939" s="218"/>
      <c r="D939" s="94"/>
      <c r="F939" s="95"/>
      <c r="G939" s="96"/>
      <c r="I939" s="90" t="s">
        <v>1133</v>
      </c>
      <c r="J939" s="89" t="s">
        <v>293</v>
      </c>
    </row>
    <row r="940" spans="2:10" ht="11.25">
      <c r="B940" s="86"/>
      <c r="C940" s="87"/>
      <c r="D940" s="88"/>
      <c r="I940" s="90" t="s">
        <v>1133</v>
      </c>
      <c r="J940" s="89" t="s">
        <v>294</v>
      </c>
    </row>
    <row r="941" spans="2:10" ht="11.25">
      <c r="B941" s="86"/>
      <c r="C941" s="87"/>
      <c r="D941" s="88"/>
      <c r="I941" s="90" t="s">
        <v>1133</v>
      </c>
      <c r="J941" s="89" t="s">
        <v>299</v>
      </c>
    </row>
    <row r="942" spans="2:11" ht="6.75" customHeight="1">
      <c r="B942" s="162"/>
      <c r="C942" s="104"/>
      <c r="D942" s="105"/>
      <c r="F942" s="107"/>
      <c r="G942" s="108"/>
      <c r="I942" s="90" t="s">
        <v>1133</v>
      </c>
      <c r="J942" s="109"/>
      <c r="K942" s="110"/>
    </row>
    <row r="943" spans="2:10" ht="3.75" customHeight="1">
      <c r="B943" s="86"/>
      <c r="C943" s="87"/>
      <c r="D943" s="88"/>
      <c r="I943" s="90" t="s">
        <v>1133</v>
      </c>
      <c r="J943" s="89"/>
    </row>
    <row r="944" spans="2:10" ht="11.25">
      <c r="B944" s="86" t="s">
        <v>643</v>
      </c>
      <c r="C944" s="87"/>
      <c r="D944" s="282" t="s">
        <v>226</v>
      </c>
      <c r="G944" s="57">
        <v>5</v>
      </c>
      <c r="I944" s="237" t="s">
        <v>1134</v>
      </c>
      <c r="J944" s="67" t="s">
        <v>659</v>
      </c>
    </row>
    <row r="945" spans="2:10" ht="11.25">
      <c r="B945" s="86"/>
      <c r="C945" s="87"/>
      <c r="D945" s="88"/>
      <c r="I945" s="90" t="s">
        <v>1133</v>
      </c>
      <c r="J945" s="89" t="s">
        <v>661</v>
      </c>
    </row>
    <row r="946" spans="2:10" ht="11.25">
      <c r="B946" s="86"/>
      <c r="C946" s="87"/>
      <c r="D946" s="88"/>
      <c r="I946" s="90" t="s">
        <v>1133</v>
      </c>
      <c r="J946" s="89" t="s">
        <v>662</v>
      </c>
    </row>
    <row r="947" spans="2:10" ht="11.25">
      <c r="B947" s="86"/>
      <c r="C947" s="87"/>
      <c r="D947" s="88"/>
      <c r="I947" s="90" t="s">
        <v>1133</v>
      </c>
      <c r="J947" s="89" t="s">
        <v>1009</v>
      </c>
    </row>
    <row r="948" spans="2:11" ht="3.75" customHeight="1">
      <c r="B948" s="162"/>
      <c r="C948" s="104"/>
      <c r="D948" s="105"/>
      <c r="F948" s="107"/>
      <c r="G948" s="108"/>
      <c r="I948" s="90" t="s">
        <v>1133</v>
      </c>
      <c r="J948" s="109"/>
      <c r="K948" s="110"/>
    </row>
    <row r="949" spans="2:10" ht="4.5" customHeight="1">
      <c r="B949" s="86"/>
      <c r="C949" s="87"/>
      <c r="D949" s="88"/>
      <c r="I949" s="90" t="s">
        <v>1133</v>
      </c>
      <c r="J949" s="89"/>
    </row>
    <row r="950" spans="2:10" ht="11.25">
      <c r="B950" s="86" t="s">
        <v>709</v>
      </c>
      <c r="C950" s="87"/>
      <c r="D950" s="282" t="s">
        <v>226</v>
      </c>
      <c r="F950" s="91" t="s">
        <v>1133</v>
      </c>
      <c r="G950" s="57">
        <v>5</v>
      </c>
      <c r="I950" s="237" t="s">
        <v>1134</v>
      </c>
      <c r="J950" s="67" t="s">
        <v>669</v>
      </c>
    </row>
    <row r="951" spans="2:10" ht="11.25">
      <c r="B951" s="86"/>
      <c r="C951" s="218"/>
      <c r="D951" s="94"/>
      <c r="F951" s="95"/>
      <c r="G951" s="96"/>
      <c r="I951" s="90" t="s">
        <v>1133</v>
      </c>
      <c r="J951" s="89" t="s">
        <v>670</v>
      </c>
    </row>
    <row r="952" spans="2:10" ht="11.25">
      <c r="B952" s="86"/>
      <c r="C952" s="87"/>
      <c r="D952" s="88"/>
      <c r="I952" s="90" t="s">
        <v>1133</v>
      </c>
      <c r="J952" s="89" t="s">
        <v>671</v>
      </c>
    </row>
    <row r="953" spans="2:10" ht="11.25">
      <c r="B953" s="86"/>
      <c r="C953" s="87"/>
      <c r="D953" s="88"/>
      <c r="I953" s="90" t="s">
        <v>1133</v>
      </c>
      <c r="J953" s="89" t="s">
        <v>707</v>
      </c>
    </row>
    <row r="954" spans="2:10" ht="11.25">
      <c r="B954" s="86"/>
      <c r="C954" s="87"/>
      <c r="D954" s="88"/>
      <c r="I954" s="90" t="s">
        <v>1133</v>
      </c>
      <c r="J954" s="89" t="s">
        <v>708</v>
      </c>
    </row>
    <row r="955" spans="2:11" ht="4.5" customHeight="1">
      <c r="B955" s="162"/>
      <c r="C955" s="104"/>
      <c r="D955" s="105"/>
      <c r="E955" s="106"/>
      <c r="F955" s="107"/>
      <c r="G955" s="108"/>
      <c r="H955" s="106"/>
      <c r="I955" s="90" t="s">
        <v>1133</v>
      </c>
      <c r="J955" s="109"/>
      <c r="K955" s="110"/>
    </row>
    <row r="956" spans="2:10" ht="5.25" customHeight="1">
      <c r="B956" s="86"/>
      <c r="C956" s="87"/>
      <c r="D956" s="88"/>
      <c r="I956" s="90" t="s">
        <v>1133</v>
      </c>
      <c r="J956" s="89"/>
    </row>
    <row r="957" spans="2:10" ht="11.25">
      <c r="B957" s="86" t="s">
        <v>665</v>
      </c>
      <c r="C957" s="87"/>
      <c r="D957" s="282" t="s">
        <v>226</v>
      </c>
      <c r="G957" s="57">
        <v>5</v>
      </c>
      <c r="I957" s="90" t="s">
        <v>1134</v>
      </c>
      <c r="J957" s="67" t="s">
        <v>666</v>
      </c>
    </row>
    <row r="958" spans="2:10" ht="11.25">
      <c r="B958" s="86"/>
      <c r="C958" s="87"/>
      <c r="D958" s="88"/>
      <c r="I958" s="90" t="s">
        <v>1133</v>
      </c>
      <c r="J958" s="89" t="s">
        <v>667</v>
      </c>
    </row>
    <row r="959" spans="2:10" ht="11.25">
      <c r="B959" s="86"/>
      <c r="C959" s="87"/>
      <c r="D959" s="88"/>
      <c r="I959" s="90" t="s">
        <v>1133</v>
      </c>
      <c r="J959" s="89" t="s">
        <v>668</v>
      </c>
    </row>
    <row r="960" spans="2:10" ht="11.25">
      <c r="B960" s="86"/>
      <c r="C960" s="87"/>
      <c r="D960" s="88"/>
      <c r="I960" s="90" t="s">
        <v>1133</v>
      </c>
      <c r="J960" s="67" t="s">
        <v>1008</v>
      </c>
    </row>
    <row r="961" spans="2:11" ht="3.75" customHeight="1">
      <c r="B961" s="162"/>
      <c r="C961" s="104"/>
      <c r="D961" s="105"/>
      <c r="E961" s="106"/>
      <c r="F961" s="107"/>
      <c r="G961" s="108"/>
      <c r="H961" s="106"/>
      <c r="I961" s="90" t="s">
        <v>1133</v>
      </c>
      <c r="J961" s="109"/>
      <c r="K961" s="110"/>
    </row>
    <row r="962" spans="2:10" ht="6.75" customHeight="1">
      <c r="B962" s="86"/>
      <c r="C962" s="87"/>
      <c r="D962" s="88"/>
      <c r="I962" s="90" t="s">
        <v>1133</v>
      </c>
      <c r="J962" s="89"/>
    </row>
    <row r="963" spans="2:10" ht="11.25">
      <c r="B963" s="86" t="s">
        <v>664</v>
      </c>
      <c r="C963" s="87"/>
      <c r="D963" s="282" t="s">
        <v>226</v>
      </c>
      <c r="G963" s="57">
        <v>5</v>
      </c>
      <c r="I963" s="90" t="s">
        <v>1134</v>
      </c>
      <c r="J963" s="67" t="s">
        <v>663</v>
      </c>
    </row>
    <row r="964" spans="2:10" ht="11.25">
      <c r="B964" s="86"/>
      <c r="C964" s="87"/>
      <c r="D964" s="88"/>
      <c r="I964" s="90" t="s">
        <v>1133</v>
      </c>
      <c r="J964" s="89" t="s">
        <v>768</v>
      </c>
    </row>
    <row r="965" spans="2:10" ht="11.25">
      <c r="B965" s="86"/>
      <c r="C965" s="87"/>
      <c r="D965" s="88"/>
      <c r="I965" s="90" t="s">
        <v>1133</v>
      </c>
      <c r="J965" s="89" t="s">
        <v>769</v>
      </c>
    </row>
    <row r="966" spans="2:10" ht="11.25">
      <c r="B966" s="86"/>
      <c r="C966" s="87"/>
      <c r="D966" s="88"/>
      <c r="I966" s="90" t="s">
        <v>1133</v>
      </c>
      <c r="J966" s="89" t="s">
        <v>770</v>
      </c>
    </row>
    <row r="967" spans="2:11" ht="3.75" customHeight="1">
      <c r="B967" s="162"/>
      <c r="C967" s="104"/>
      <c r="D967" s="105"/>
      <c r="E967" s="106"/>
      <c r="F967" s="107"/>
      <c r="G967" s="108"/>
      <c r="H967" s="106"/>
      <c r="I967" s="90" t="s">
        <v>1133</v>
      </c>
      <c r="J967" s="109"/>
      <c r="K967" s="110"/>
    </row>
    <row r="968" spans="2:11" ht="24.75" customHeight="1">
      <c r="B968" s="86"/>
      <c r="C968" s="65"/>
      <c r="D968" s="66"/>
      <c r="I968" s="90">
        <f t="shared" si="8"/>
        <v>0</v>
      </c>
      <c r="J968" s="89"/>
      <c r="K968" s="111"/>
    </row>
    <row r="969" spans="2:11" ht="24.75" customHeight="1">
      <c r="B969" s="86"/>
      <c r="C969" s="65"/>
      <c r="D969" s="66"/>
      <c r="I969" s="90">
        <f aca="true" t="shared" si="9" ref="I969:I1032">SUM(E969*0.7)</f>
        <v>0</v>
      </c>
      <c r="J969" s="89"/>
      <c r="K969" s="111"/>
    </row>
    <row r="970" spans="2:11" ht="24.75" customHeight="1">
      <c r="B970" s="86"/>
      <c r="C970" s="65"/>
      <c r="D970" s="66"/>
      <c r="I970" s="90">
        <f t="shared" si="9"/>
        <v>0</v>
      </c>
      <c r="J970" s="89"/>
      <c r="K970" s="111"/>
    </row>
    <row r="971" spans="2:11" ht="11.25">
      <c r="B971" s="86"/>
      <c r="C971" s="65"/>
      <c r="D971" s="66"/>
      <c r="I971" s="90">
        <f t="shared" si="9"/>
        <v>0</v>
      </c>
      <c r="J971" s="89"/>
      <c r="K971" s="111"/>
    </row>
    <row r="972" spans="2:11" ht="11.25">
      <c r="B972" s="86"/>
      <c r="C972" s="65"/>
      <c r="D972" s="66"/>
      <c r="I972" s="90" t="s">
        <v>1133</v>
      </c>
      <c r="J972" s="89"/>
      <c r="K972" s="111"/>
    </row>
    <row r="973" spans="1:11" s="76" customFormat="1" ht="19.5" customHeight="1">
      <c r="A973" s="434"/>
      <c r="B973" s="283" t="s">
        <v>124</v>
      </c>
      <c r="C973" s="69"/>
      <c r="D973" s="70"/>
      <c r="E973" s="71"/>
      <c r="F973" s="72"/>
      <c r="G973" s="73"/>
      <c r="H973" s="71"/>
      <c r="I973" s="90" t="s">
        <v>1133</v>
      </c>
      <c r="J973" s="74"/>
      <c r="K973" s="112"/>
    </row>
    <row r="974" spans="1:11" s="76" customFormat="1" ht="9" customHeight="1">
      <c r="A974" s="434"/>
      <c r="B974" s="284"/>
      <c r="C974" s="285"/>
      <c r="D974" s="286"/>
      <c r="E974" s="287"/>
      <c r="F974" s="288"/>
      <c r="G974" s="289"/>
      <c r="H974" s="287"/>
      <c r="I974" s="90" t="s">
        <v>1133</v>
      </c>
      <c r="J974" s="290"/>
      <c r="K974" s="291"/>
    </row>
    <row r="975" spans="1:11" s="296" customFormat="1" ht="15" customHeight="1">
      <c r="A975" s="434"/>
      <c r="B975" s="292" t="s">
        <v>245</v>
      </c>
      <c r="C975" s="293"/>
      <c r="D975" s="294"/>
      <c r="E975" s="179"/>
      <c r="F975" s="180"/>
      <c r="G975" s="181"/>
      <c r="H975" s="179"/>
      <c r="I975" s="90" t="s">
        <v>1133</v>
      </c>
      <c r="J975" s="295"/>
      <c r="K975" s="291"/>
    </row>
    <row r="976" spans="1:11" ht="15" customHeight="1">
      <c r="A976" s="435"/>
      <c r="B976" s="86" t="s">
        <v>1026</v>
      </c>
      <c r="C976" s="87" t="s">
        <v>159</v>
      </c>
      <c r="D976" s="90">
        <f>E976-E976*$K$1%</f>
        <v>805.35</v>
      </c>
      <c r="E976" s="55">
        <v>885</v>
      </c>
      <c r="F976" s="204">
        <f>D976/E976</f>
        <v>0.91</v>
      </c>
      <c r="G976" s="57">
        <v>9</v>
      </c>
      <c r="H976" s="55">
        <v>885</v>
      </c>
      <c r="I976" s="90">
        <f t="shared" si="9"/>
        <v>619.5</v>
      </c>
      <c r="J976" s="89" t="s">
        <v>399</v>
      </c>
      <c r="K976" s="123"/>
    </row>
    <row r="977" spans="1:11" ht="11.25">
      <c r="A977" s="435"/>
      <c r="B977" s="86"/>
      <c r="C977" s="218"/>
      <c r="D977" s="94"/>
      <c r="F977" s="95"/>
      <c r="G977" s="96"/>
      <c r="I977" s="90" t="s">
        <v>1133</v>
      </c>
      <c r="J977" s="297"/>
      <c r="K977" s="123"/>
    </row>
    <row r="978" spans="1:11" ht="11.25">
      <c r="A978" s="435"/>
      <c r="B978" s="86" t="s">
        <v>1027</v>
      </c>
      <c r="C978" s="87" t="s">
        <v>159</v>
      </c>
      <c r="D978" s="90">
        <f>E978-E978*$K$1%</f>
        <v>909.09</v>
      </c>
      <c r="E978" s="55">
        <v>999</v>
      </c>
      <c r="F978" s="204">
        <f>D978/E978</f>
        <v>0.91</v>
      </c>
      <c r="G978" s="57">
        <v>9</v>
      </c>
      <c r="H978" s="55">
        <v>999</v>
      </c>
      <c r="I978" s="90">
        <f t="shared" si="9"/>
        <v>699.3</v>
      </c>
      <c r="J978" s="89" t="s">
        <v>400</v>
      </c>
      <c r="K978" s="123"/>
    </row>
    <row r="979" spans="1:11" ht="11.25" customHeight="1">
      <c r="A979" s="435"/>
      <c r="B979" s="86"/>
      <c r="C979" s="218"/>
      <c r="D979" s="94"/>
      <c r="F979" s="95"/>
      <c r="G979" s="96"/>
      <c r="I979" s="90" t="s">
        <v>1133</v>
      </c>
      <c r="J979" s="89"/>
      <c r="K979" s="123"/>
    </row>
    <row r="980" spans="1:11" ht="11.25">
      <c r="A980" s="435"/>
      <c r="B980" s="86" t="s">
        <v>1028</v>
      </c>
      <c r="C980" s="87" t="s">
        <v>159</v>
      </c>
      <c r="D980" s="90">
        <f>E980-E980*$K$1%</f>
        <v>1037.4</v>
      </c>
      <c r="E980" s="55">
        <v>1140</v>
      </c>
      <c r="F980" s="204">
        <f>D980/E980</f>
        <v>0.91</v>
      </c>
      <c r="G980" s="57">
        <v>9</v>
      </c>
      <c r="H980" s="55">
        <v>1140</v>
      </c>
      <c r="I980" s="90">
        <f t="shared" si="9"/>
        <v>798</v>
      </c>
      <c r="J980" s="89" t="s">
        <v>401</v>
      </c>
      <c r="K980" s="123"/>
    </row>
    <row r="981" spans="1:11" ht="3.75" customHeight="1">
      <c r="A981" s="435"/>
      <c r="B981" s="86"/>
      <c r="C981" s="87"/>
      <c r="D981" s="90"/>
      <c r="F981" s="204"/>
      <c r="I981" s="90" t="s">
        <v>1133</v>
      </c>
      <c r="J981" s="89"/>
      <c r="K981" s="123"/>
    </row>
    <row r="982" spans="1:11" ht="11.25">
      <c r="A982" s="435"/>
      <c r="B982" s="86"/>
      <c r="C982" s="65"/>
      <c r="D982" s="298"/>
      <c r="F982" s="204"/>
      <c r="I982" s="90" t="s">
        <v>1133</v>
      </c>
      <c r="J982" s="89"/>
      <c r="K982" s="123"/>
    </row>
    <row r="983" spans="1:11" s="76" customFormat="1" ht="15" customHeight="1">
      <c r="A983" s="435"/>
      <c r="B983" s="292" t="s">
        <v>1160</v>
      </c>
      <c r="C983" s="293"/>
      <c r="D983" s="294"/>
      <c r="E983" s="179"/>
      <c r="F983" s="180"/>
      <c r="G983" s="181"/>
      <c r="H983" s="179"/>
      <c r="I983" s="90" t="s">
        <v>1133</v>
      </c>
      <c r="J983" s="299"/>
      <c r="K983" s="291"/>
    </row>
    <row r="984" spans="1:11" ht="15" customHeight="1">
      <c r="A984" s="435"/>
      <c r="B984" s="86" t="s">
        <v>1029</v>
      </c>
      <c r="C984" s="87" t="s">
        <v>159</v>
      </c>
      <c r="D984" s="90">
        <f>E984-E984*$K$1%</f>
        <v>991.9</v>
      </c>
      <c r="E984" s="55">
        <v>1090</v>
      </c>
      <c r="F984" s="204">
        <f>D984/E984</f>
        <v>0.91</v>
      </c>
      <c r="G984" s="57">
        <v>9</v>
      </c>
      <c r="H984" s="55">
        <v>1090</v>
      </c>
      <c r="I984" s="90">
        <f t="shared" si="9"/>
        <v>763</v>
      </c>
      <c r="J984" s="89" t="s">
        <v>399</v>
      </c>
      <c r="K984" s="123"/>
    </row>
    <row r="985" spans="1:11" ht="7.5" customHeight="1">
      <c r="A985" s="435"/>
      <c r="B985" s="86"/>
      <c r="C985" s="218"/>
      <c r="D985" s="94"/>
      <c r="F985" s="95"/>
      <c r="G985" s="96"/>
      <c r="I985" s="90" t="s">
        <v>1133</v>
      </c>
      <c r="J985" s="297"/>
      <c r="K985" s="123"/>
    </row>
    <row r="986" spans="1:11" ht="11.25">
      <c r="A986" s="435"/>
      <c r="B986" s="86" t="s">
        <v>1033</v>
      </c>
      <c r="C986" s="87" t="s">
        <v>159</v>
      </c>
      <c r="D986" s="90">
        <f>E986-E986*$K$1%</f>
        <v>1160.25</v>
      </c>
      <c r="E986" s="55">
        <v>1275</v>
      </c>
      <c r="F986" s="204">
        <f>D986/E986</f>
        <v>0.91</v>
      </c>
      <c r="G986" s="57">
        <v>9</v>
      </c>
      <c r="H986" s="55">
        <v>1275</v>
      </c>
      <c r="I986" s="90">
        <f t="shared" si="9"/>
        <v>892.5</v>
      </c>
      <c r="J986" s="89" t="s">
        <v>400</v>
      </c>
      <c r="K986" s="123"/>
    </row>
    <row r="987" spans="1:11" ht="9" customHeight="1">
      <c r="A987" s="435"/>
      <c r="B987" s="86"/>
      <c r="C987" s="218"/>
      <c r="D987" s="94"/>
      <c r="F987" s="95"/>
      <c r="G987" s="96"/>
      <c r="I987" s="90" t="s">
        <v>1133</v>
      </c>
      <c r="J987" s="89"/>
      <c r="K987" s="123"/>
    </row>
    <row r="988" spans="1:11" ht="11.25">
      <c r="A988" s="435"/>
      <c r="B988" s="86" t="s">
        <v>1034</v>
      </c>
      <c r="C988" s="87" t="s">
        <v>159</v>
      </c>
      <c r="D988" s="90">
        <f>E988-E988*$K$1%</f>
        <v>1292.2</v>
      </c>
      <c r="E988" s="55">
        <v>1420</v>
      </c>
      <c r="F988" s="204">
        <f>D988/E988</f>
        <v>0.91</v>
      </c>
      <c r="G988" s="57">
        <v>9</v>
      </c>
      <c r="H988" s="55">
        <v>1420</v>
      </c>
      <c r="I988" s="90">
        <f t="shared" si="9"/>
        <v>993.9999999999999</v>
      </c>
      <c r="J988" s="89" t="s">
        <v>401</v>
      </c>
      <c r="K988" s="123"/>
    </row>
    <row r="989" spans="1:11" ht="3.75" customHeight="1">
      <c r="A989" s="435"/>
      <c r="B989" s="86"/>
      <c r="C989" s="87"/>
      <c r="D989" s="90"/>
      <c r="F989" s="204"/>
      <c r="I989" s="90" t="s">
        <v>1133</v>
      </c>
      <c r="J989" s="89"/>
      <c r="K989" s="123"/>
    </row>
    <row r="990" spans="1:11" ht="11.25">
      <c r="A990" s="435"/>
      <c r="B990" s="86"/>
      <c r="C990" s="65"/>
      <c r="D990" s="298"/>
      <c r="F990" s="204"/>
      <c r="I990" s="90" t="s">
        <v>1133</v>
      </c>
      <c r="J990" s="89"/>
      <c r="K990" s="123"/>
    </row>
    <row r="991" spans="1:11" s="76" customFormat="1" ht="15" customHeight="1">
      <c r="A991" s="435"/>
      <c r="B991" s="292" t="s">
        <v>1161</v>
      </c>
      <c r="C991" s="293"/>
      <c r="D991" s="294"/>
      <c r="E991" s="179"/>
      <c r="F991" s="180"/>
      <c r="G991" s="181"/>
      <c r="H991" s="179"/>
      <c r="I991" s="90" t="s">
        <v>1133</v>
      </c>
      <c r="J991" s="299"/>
      <c r="K991" s="291"/>
    </row>
    <row r="992" spans="1:11" ht="15" customHeight="1">
      <c r="A992" s="435"/>
      <c r="B992" s="86" t="s">
        <v>1035</v>
      </c>
      <c r="C992" s="87" t="s">
        <v>159</v>
      </c>
      <c r="D992" s="90">
        <f>E992-E992*$K$1%</f>
        <v>1037.4</v>
      </c>
      <c r="E992" s="55">
        <v>1140</v>
      </c>
      <c r="F992" s="204">
        <f>D992/E992</f>
        <v>0.91</v>
      </c>
      <c r="G992" s="57">
        <v>9</v>
      </c>
      <c r="H992" s="55">
        <v>1140</v>
      </c>
      <c r="I992" s="90">
        <f t="shared" si="9"/>
        <v>798</v>
      </c>
      <c r="J992" s="89" t="s">
        <v>399</v>
      </c>
      <c r="K992" s="123"/>
    </row>
    <row r="993" spans="1:11" ht="4.5" customHeight="1">
      <c r="A993" s="435"/>
      <c r="B993" s="86"/>
      <c r="C993" s="87"/>
      <c r="D993" s="90"/>
      <c r="F993" s="204"/>
      <c r="I993" s="90" t="s">
        <v>1133</v>
      </c>
      <c r="J993" s="89"/>
      <c r="K993" s="123"/>
    </row>
    <row r="994" spans="1:11" ht="11.25">
      <c r="A994" s="435"/>
      <c r="B994" s="86"/>
      <c r="C994" s="65"/>
      <c r="D994" s="298"/>
      <c r="F994" s="204"/>
      <c r="I994" s="90" t="s">
        <v>1133</v>
      </c>
      <c r="J994" s="89"/>
      <c r="K994" s="123"/>
    </row>
    <row r="995" spans="1:11" s="76" customFormat="1" ht="15" customHeight="1">
      <c r="A995" s="435"/>
      <c r="B995" s="292" t="s">
        <v>1162</v>
      </c>
      <c r="C995" s="293"/>
      <c r="D995" s="294"/>
      <c r="E995" s="179"/>
      <c r="F995" s="180"/>
      <c r="G995" s="181"/>
      <c r="H995" s="179"/>
      <c r="I995" s="90" t="s">
        <v>1133</v>
      </c>
      <c r="J995" s="299"/>
      <c r="K995" s="291"/>
    </row>
    <row r="996" spans="1:11" ht="15" customHeight="1">
      <c r="A996" s="435"/>
      <c r="B996" s="86" t="s">
        <v>1036</v>
      </c>
      <c r="C996" s="87" t="s">
        <v>159</v>
      </c>
      <c r="D996" s="90">
        <f>E996-E996*$K$1%</f>
        <v>1466.92</v>
      </c>
      <c r="E996" s="55">
        <v>1612</v>
      </c>
      <c r="F996" s="204">
        <f>D996/E996</f>
        <v>0.91</v>
      </c>
      <c r="G996" s="57">
        <v>9</v>
      </c>
      <c r="H996" s="55">
        <v>1612</v>
      </c>
      <c r="I996" s="90">
        <f t="shared" si="9"/>
        <v>1128.3999999999999</v>
      </c>
      <c r="J996" s="89" t="s">
        <v>402</v>
      </c>
      <c r="K996" s="123"/>
    </row>
    <row r="997" spans="1:11" ht="11.25">
      <c r="A997" s="435"/>
      <c r="B997" s="86"/>
      <c r="C997" s="218"/>
      <c r="D997" s="94"/>
      <c r="F997" s="95"/>
      <c r="G997" s="96"/>
      <c r="I997" s="90" t="s">
        <v>1133</v>
      </c>
      <c r="J997" s="89"/>
      <c r="K997" s="123"/>
    </row>
    <row r="998" spans="1:11" ht="11.25">
      <c r="A998" s="435"/>
      <c r="B998" s="86" t="s">
        <v>1037</v>
      </c>
      <c r="C998" s="87" t="s">
        <v>159</v>
      </c>
      <c r="D998" s="90">
        <f>E998-E998*$K$1%</f>
        <v>1683.5</v>
      </c>
      <c r="E998" s="55">
        <v>1850</v>
      </c>
      <c r="F998" s="204">
        <f>D998/E998</f>
        <v>0.91</v>
      </c>
      <c r="G998" s="57">
        <v>9</v>
      </c>
      <c r="H998" s="55">
        <v>1850</v>
      </c>
      <c r="I998" s="90">
        <f t="shared" si="9"/>
        <v>1295</v>
      </c>
      <c r="J998" s="89" t="s">
        <v>403</v>
      </c>
      <c r="K998" s="123"/>
    </row>
    <row r="999" spans="1:10" ht="4.5" customHeight="1">
      <c r="A999" s="435"/>
      <c r="B999" s="86"/>
      <c r="C999" s="218"/>
      <c r="D999" s="94"/>
      <c r="F999" s="95"/>
      <c r="G999" s="96"/>
      <c r="I999" s="90" t="s">
        <v>1133</v>
      </c>
      <c r="J999" s="89"/>
    </row>
    <row r="1000" spans="2:11" ht="24.75" customHeight="1">
      <c r="B1000" s="86"/>
      <c r="C1000" s="65"/>
      <c r="D1000" s="66"/>
      <c r="I1000" s="90" t="s">
        <v>1133</v>
      </c>
      <c r="J1000" s="89"/>
      <c r="K1000" s="111"/>
    </row>
    <row r="1001" spans="1:11" s="76" customFormat="1" ht="19.5" customHeight="1">
      <c r="A1001" s="159"/>
      <c r="B1001" s="283" t="s">
        <v>123</v>
      </c>
      <c r="C1001" s="69"/>
      <c r="D1001" s="70"/>
      <c r="E1001" s="71"/>
      <c r="F1001" s="72"/>
      <c r="G1001" s="73"/>
      <c r="H1001" s="71"/>
      <c r="I1001" s="90" t="s">
        <v>1133</v>
      </c>
      <c r="J1001" s="74"/>
      <c r="K1001" s="112"/>
    </row>
    <row r="1002" spans="1:11" s="76" customFormat="1" ht="9" customHeight="1">
      <c r="A1002" s="159"/>
      <c r="B1002" s="284"/>
      <c r="C1002" s="285"/>
      <c r="D1002" s="286"/>
      <c r="E1002" s="287"/>
      <c r="F1002" s="288"/>
      <c r="G1002" s="289"/>
      <c r="H1002" s="287"/>
      <c r="I1002" s="90" t="s">
        <v>1133</v>
      </c>
      <c r="J1002" s="290"/>
      <c r="K1002" s="291"/>
    </row>
    <row r="1003" spans="1:11" s="296" customFormat="1" ht="15" customHeight="1">
      <c r="A1003" s="159"/>
      <c r="B1003" s="292" t="s">
        <v>246</v>
      </c>
      <c r="C1003" s="293"/>
      <c r="D1003" s="294"/>
      <c r="E1003" s="179"/>
      <c r="F1003" s="180"/>
      <c r="G1003" s="181"/>
      <c r="H1003" s="179"/>
      <c r="I1003" s="90" t="s">
        <v>1133</v>
      </c>
      <c r="J1003" s="299"/>
      <c r="K1003" s="291"/>
    </row>
    <row r="1004" spans="1:10" ht="15" customHeight="1">
      <c r="A1004" s="159"/>
      <c r="B1004" s="86" t="s">
        <v>500</v>
      </c>
      <c r="C1004" s="87" t="s">
        <v>159</v>
      </c>
      <c r="D1004" s="90">
        <f>E1004-E1004*$K$1%</f>
        <v>1292.2</v>
      </c>
      <c r="E1004" s="55">
        <v>1420</v>
      </c>
      <c r="F1004" s="204">
        <f>D1004/E1004</f>
        <v>0.91</v>
      </c>
      <c r="G1004" s="57">
        <v>9</v>
      </c>
      <c r="H1004" s="55">
        <v>1420</v>
      </c>
      <c r="I1004" s="90">
        <f t="shared" si="9"/>
        <v>993.9999999999999</v>
      </c>
      <c r="J1004" s="89" t="s">
        <v>399</v>
      </c>
    </row>
    <row r="1005" spans="1:11" ht="3.75" customHeight="1">
      <c r="A1005" s="159"/>
      <c r="B1005" s="86"/>
      <c r="C1005" s="87"/>
      <c r="D1005" s="90"/>
      <c r="F1005" s="204"/>
      <c r="I1005" s="90">
        <f t="shared" si="9"/>
        <v>0</v>
      </c>
      <c r="J1005" s="89"/>
      <c r="K1005" s="123"/>
    </row>
    <row r="1006" spans="1:10" s="123" customFormat="1" ht="11.25">
      <c r="A1006" s="300"/>
      <c r="B1006" s="152"/>
      <c r="C1006" s="65"/>
      <c r="D1006" s="298"/>
      <c r="E1006" s="55"/>
      <c r="F1006" s="204"/>
      <c r="G1006" s="57"/>
      <c r="H1006" s="55"/>
      <c r="I1006" s="90">
        <f t="shared" si="9"/>
        <v>0</v>
      </c>
      <c r="J1006" s="122"/>
    </row>
    <row r="1007" spans="1:11" s="296" customFormat="1" ht="15" customHeight="1">
      <c r="A1007" s="159"/>
      <c r="B1007" s="292" t="s">
        <v>247</v>
      </c>
      <c r="C1007" s="293"/>
      <c r="D1007" s="294"/>
      <c r="E1007" s="179"/>
      <c r="F1007" s="180"/>
      <c r="G1007" s="181"/>
      <c r="H1007" s="179"/>
      <c r="I1007" s="90">
        <f t="shared" si="9"/>
        <v>0</v>
      </c>
      <c r="J1007" s="299"/>
      <c r="K1007" s="291"/>
    </row>
    <row r="1008" spans="1:10" ht="15" customHeight="1">
      <c r="A1008" s="159"/>
      <c r="B1008" s="86" t="s">
        <v>499</v>
      </c>
      <c r="C1008" s="87" t="s">
        <v>159</v>
      </c>
      <c r="D1008" s="90">
        <f>E1008-E1008*$K$1%</f>
        <v>1419.6</v>
      </c>
      <c r="E1008" s="55">
        <v>1560</v>
      </c>
      <c r="F1008" s="204">
        <f>D1008/E1008</f>
        <v>0.9099999999999999</v>
      </c>
      <c r="G1008" s="57">
        <v>9</v>
      </c>
      <c r="H1008" s="55">
        <v>1560</v>
      </c>
      <c r="I1008" s="90">
        <f t="shared" si="9"/>
        <v>1092</v>
      </c>
      <c r="J1008" s="89" t="s">
        <v>404</v>
      </c>
    </row>
    <row r="1009" spans="1:10" ht="9" customHeight="1">
      <c r="A1009" s="159"/>
      <c r="B1009" s="86"/>
      <c r="C1009" s="218"/>
      <c r="D1009" s="94"/>
      <c r="F1009" s="95"/>
      <c r="G1009" s="96"/>
      <c r="I1009" s="90">
        <f t="shared" si="9"/>
        <v>0</v>
      </c>
      <c r="J1009" s="89"/>
    </row>
    <row r="1010" spans="1:10" ht="11.25">
      <c r="A1010" s="159"/>
      <c r="B1010" s="86" t="s">
        <v>498</v>
      </c>
      <c r="C1010" s="87" t="s">
        <v>159</v>
      </c>
      <c r="D1010" s="90">
        <f>E1010-E1010*$K$1%</f>
        <v>1628.9</v>
      </c>
      <c r="E1010" s="55">
        <v>1790</v>
      </c>
      <c r="F1010" s="204">
        <f>D1010/E1010</f>
        <v>0.91</v>
      </c>
      <c r="G1010" s="57">
        <v>9</v>
      </c>
      <c r="H1010" s="55">
        <v>1790</v>
      </c>
      <c r="I1010" s="90">
        <f t="shared" si="9"/>
        <v>1253</v>
      </c>
      <c r="J1010" s="89" t="s">
        <v>401</v>
      </c>
    </row>
    <row r="1011" spans="1:11" ht="3.75" customHeight="1">
      <c r="A1011" s="159"/>
      <c r="B1011" s="86"/>
      <c r="C1011" s="87"/>
      <c r="D1011" s="90"/>
      <c r="F1011" s="204"/>
      <c r="I1011" s="90">
        <f t="shared" si="9"/>
        <v>0</v>
      </c>
      <c r="J1011" s="89"/>
      <c r="K1011" s="123"/>
    </row>
    <row r="1012" spans="1:10" s="123" customFormat="1" ht="11.25">
      <c r="A1012" s="300"/>
      <c r="B1012" s="152"/>
      <c r="C1012" s="65"/>
      <c r="D1012" s="298"/>
      <c r="E1012" s="55"/>
      <c r="F1012" s="204"/>
      <c r="G1012" s="57"/>
      <c r="H1012" s="55"/>
      <c r="I1012" s="90">
        <f t="shared" si="9"/>
        <v>0</v>
      </c>
      <c r="J1012" s="122"/>
    </row>
    <row r="1013" spans="1:11" s="296" customFormat="1" ht="15" customHeight="1">
      <c r="A1013" s="159"/>
      <c r="B1013" s="292" t="s">
        <v>248</v>
      </c>
      <c r="C1013" s="293"/>
      <c r="D1013" s="294"/>
      <c r="E1013" s="179"/>
      <c r="F1013" s="180"/>
      <c r="G1013" s="181"/>
      <c r="H1013" s="179"/>
      <c r="I1013" s="90">
        <f t="shared" si="9"/>
        <v>0</v>
      </c>
      <c r="J1013" s="299"/>
      <c r="K1013" s="291"/>
    </row>
    <row r="1014" spans="1:10" ht="15" customHeight="1">
      <c r="A1014" s="159"/>
      <c r="B1014" s="86" t="s">
        <v>1039</v>
      </c>
      <c r="C1014" s="87" t="s">
        <v>159</v>
      </c>
      <c r="D1014" s="90">
        <f>E1014-E1014*$K$1%</f>
        <v>1816.3600000000001</v>
      </c>
      <c r="E1014" s="55">
        <v>1996</v>
      </c>
      <c r="F1014" s="204">
        <f>D1014/E1014</f>
        <v>0.91</v>
      </c>
      <c r="G1014" s="57">
        <v>9</v>
      </c>
      <c r="H1014" s="55">
        <v>1996</v>
      </c>
      <c r="I1014" s="90">
        <f t="shared" si="9"/>
        <v>1397.1999999999998</v>
      </c>
      <c r="J1014" s="89" t="s">
        <v>402</v>
      </c>
    </row>
    <row r="1015" spans="2:11" ht="11.25">
      <c r="B1015" s="51"/>
      <c r="C1015" s="87"/>
      <c r="D1015" s="88"/>
      <c r="E1015" s="276"/>
      <c r="F1015" s="51"/>
      <c r="G1015" s="277"/>
      <c r="H1015" s="276"/>
      <c r="I1015" s="90">
        <f t="shared" si="9"/>
        <v>0</v>
      </c>
      <c r="J1015" s="89"/>
      <c r="K1015" s="123"/>
    </row>
    <row r="1016" spans="2:11" ht="11.25">
      <c r="B1016" s="86" t="s">
        <v>1040</v>
      </c>
      <c r="C1016" s="87" t="s">
        <v>159</v>
      </c>
      <c r="D1016" s="90">
        <f>E1016-E1016*$K$1%</f>
        <v>1947.4</v>
      </c>
      <c r="E1016" s="55">
        <v>2140</v>
      </c>
      <c r="F1016" s="204">
        <f>D1016/E1016</f>
        <v>0.91</v>
      </c>
      <c r="G1016" s="57">
        <v>9</v>
      </c>
      <c r="H1016" s="55">
        <v>2140</v>
      </c>
      <c r="I1016" s="90">
        <f t="shared" si="9"/>
        <v>1498</v>
      </c>
      <c r="J1016" s="89" t="s">
        <v>403</v>
      </c>
      <c r="K1016" s="123"/>
    </row>
    <row r="1017" spans="1:11" ht="3.75" customHeight="1">
      <c r="A1017" s="159"/>
      <c r="B1017" s="86"/>
      <c r="C1017" s="87"/>
      <c r="D1017" s="90"/>
      <c r="F1017" s="204"/>
      <c r="I1017" s="90">
        <f t="shared" si="9"/>
        <v>0</v>
      </c>
      <c r="J1017" s="89"/>
      <c r="K1017" s="123"/>
    </row>
    <row r="1018" spans="1:10" s="123" customFormat="1" ht="11.25">
      <c r="A1018" s="300"/>
      <c r="B1018" s="152"/>
      <c r="C1018" s="65"/>
      <c r="D1018" s="298"/>
      <c r="E1018" s="55"/>
      <c r="F1018" s="204"/>
      <c r="G1018" s="57"/>
      <c r="H1018" s="55"/>
      <c r="I1018" s="90">
        <f t="shared" si="9"/>
        <v>0</v>
      </c>
      <c r="J1018" s="122"/>
    </row>
    <row r="1019" spans="1:11" s="296" customFormat="1" ht="15" customHeight="1">
      <c r="A1019" s="159"/>
      <c r="B1019" s="292" t="s">
        <v>249</v>
      </c>
      <c r="C1019" s="293"/>
      <c r="D1019" s="294"/>
      <c r="E1019" s="179"/>
      <c r="F1019" s="180"/>
      <c r="G1019" s="181"/>
      <c r="H1019" s="179"/>
      <c r="I1019" s="90">
        <f t="shared" si="9"/>
        <v>0</v>
      </c>
      <c r="J1019" s="299"/>
      <c r="K1019" s="291"/>
    </row>
    <row r="1020" spans="1:10" ht="15" customHeight="1">
      <c r="A1020" s="159"/>
      <c r="B1020" s="86" t="s">
        <v>1041</v>
      </c>
      <c r="C1020" s="87" t="s">
        <v>159</v>
      </c>
      <c r="D1020" s="90">
        <f>E1020-E1020*$K$1%</f>
        <v>1938.3</v>
      </c>
      <c r="E1020" s="55">
        <v>2130</v>
      </c>
      <c r="F1020" s="204">
        <f>D1020/E1020</f>
        <v>0.91</v>
      </c>
      <c r="G1020" s="57">
        <v>9</v>
      </c>
      <c r="H1020" s="55">
        <v>2130</v>
      </c>
      <c r="I1020" s="90">
        <f t="shared" si="9"/>
        <v>1491</v>
      </c>
      <c r="J1020" s="89" t="s">
        <v>402</v>
      </c>
    </row>
    <row r="1021" spans="2:11" ht="11.25">
      <c r="B1021" s="51"/>
      <c r="C1021" s="87"/>
      <c r="D1021" s="88"/>
      <c r="E1021" s="276"/>
      <c r="F1021" s="51"/>
      <c r="G1021" s="277"/>
      <c r="H1021" s="276"/>
      <c r="I1021" s="90">
        <f t="shared" si="9"/>
        <v>0</v>
      </c>
      <c r="J1021" s="89"/>
      <c r="K1021" s="123"/>
    </row>
    <row r="1022" spans="2:11" ht="11.25">
      <c r="B1022" s="86" t="s">
        <v>1042</v>
      </c>
      <c r="C1022" s="87" t="s">
        <v>159</v>
      </c>
      <c r="D1022" s="90">
        <f>E1022-E1022*$K$1%</f>
        <v>2174.9</v>
      </c>
      <c r="E1022" s="55">
        <v>2390</v>
      </c>
      <c r="F1022" s="204">
        <f>D1022/E1022</f>
        <v>0.91</v>
      </c>
      <c r="G1022" s="57">
        <v>9</v>
      </c>
      <c r="H1022" s="55">
        <v>2390</v>
      </c>
      <c r="I1022" s="90">
        <f t="shared" si="9"/>
        <v>1673</v>
      </c>
      <c r="J1022" s="89" t="s">
        <v>403</v>
      </c>
      <c r="K1022" s="123"/>
    </row>
    <row r="1023" spans="1:11" ht="3.75" customHeight="1">
      <c r="A1023" s="159"/>
      <c r="B1023" s="86"/>
      <c r="C1023" s="87"/>
      <c r="D1023" s="90"/>
      <c r="F1023" s="204"/>
      <c r="I1023" s="90">
        <f t="shared" si="9"/>
        <v>0</v>
      </c>
      <c r="J1023" s="67"/>
      <c r="K1023" s="123"/>
    </row>
    <row r="1024" spans="1:10" s="123" customFormat="1" ht="11.25">
      <c r="A1024" s="300"/>
      <c r="B1024" s="152"/>
      <c r="C1024" s="65"/>
      <c r="D1024" s="298"/>
      <c r="E1024" s="55"/>
      <c r="F1024" s="204"/>
      <c r="G1024" s="57"/>
      <c r="H1024" s="55"/>
      <c r="I1024" s="90">
        <f t="shared" si="9"/>
        <v>0</v>
      </c>
      <c r="J1024" s="301"/>
    </row>
    <row r="1025" spans="1:11" s="296" customFormat="1" ht="15" customHeight="1">
      <c r="A1025" s="159"/>
      <c r="B1025" s="292" t="s">
        <v>250</v>
      </c>
      <c r="C1025" s="293"/>
      <c r="D1025" s="294"/>
      <c r="E1025" s="179"/>
      <c r="F1025" s="180"/>
      <c r="G1025" s="181"/>
      <c r="H1025" s="179"/>
      <c r="I1025" s="90">
        <f t="shared" si="9"/>
        <v>0</v>
      </c>
      <c r="J1025" s="295"/>
      <c r="K1025" s="291"/>
    </row>
    <row r="1026" spans="1:10" ht="15" customHeight="1">
      <c r="A1026" s="159"/>
      <c r="B1026" s="86" t="s">
        <v>1043</v>
      </c>
      <c r="C1026" s="87" t="s">
        <v>159</v>
      </c>
      <c r="D1026" s="90">
        <f>E1026-E1026*$K$1%</f>
        <v>2338.7</v>
      </c>
      <c r="E1026" s="55">
        <v>2570</v>
      </c>
      <c r="F1026" s="204">
        <f>D1026/E1026</f>
        <v>0.9099999999999999</v>
      </c>
      <c r="G1026" s="57">
        <v>9</v>
      </c>
      <c r="H1026" s="55">
        <v>2570</v>
      </c>
      <c r="I1026" s="90">
        <f t="shared" si="9"/>
        <v>1798.9999999999998</v>
      </c>
      <c r="J1026" s="67" t="s">
        <v>403</v>
      </c>
    </row>
    <row r="1027" spans="2:11" ht="3.75" customHeight="1">
      <c r="B1027" s="86"/>
      <c r="C1027" s="87"/>
      <c r="D1027" s="90"/>
      <c r="F1027" s="204"/>
      <c r="I1027" s="90">
        <f t="shared" si="9"/>
        <v>0</v>
      </c>
      <c r="J1027" s="67"/>
      <c r="K1027" s="123"/>
    </row>
    <row r="1028" spans="2:10" ht="20.25" customHeight="1">
      <c r="B1028" s="86"/>
      <c r="C1028" s="302"/>
      <c r="D1028" s="303"/>
      <c r="F1028" s="95"/>
      <c r="G1028" s="96"/>
      <c r="I1028" s="90">
        <f t="shared" si="9"/>
        <v>0</v>
      </c>
      <c r="J1028" s="89"/>
    </row>
    <row r="1029" spans="2:11" s="76" customFormat="1" ht="15" customHeight="1">
      <c r="B1029" s="304" t="s">
        <v>11</v>
      </c>
      <c r="C1029" s="69"/>
      <c r="D1029" s="70"/>
      <c r="E1029" s="71"/>
      <c r="F1029" s="72"/>
      <c r="G1029" s="73"/>
      <c r="H1029" s="71"/>
      <c r="I1029" s="90">
        <f t="shared" si="9"/>
        <v>0</v>
      </c>
      <c r="J1029" s="74"/>
      <c r="K1029" s="112"/>
    </row>
    <row r="1030" spans="2:10" ht="6.75" customHeight="1">
      <c r="B1030" s="86"/>
      <c r="C1030" s="87"/>
      <c r="D1030" s="90"/>
      <c r="F1030" s="204"/>
      <c r="I1030" s="90">
        <f t="shared" si="9"/>
        <v>0</v>
      </c>
      <c r="J1030" s="164"/>
    </row>
    <row r="1031" spans="2:10" ht="11.25">
      <c r="B1031" s="86" t="s">
        <v>15</v>
      </c>
      <c r="C1031" s="305" t="s">
        <v>159</v>
      </c>
      <c r="D1031" s="306">
        <f>E1031-E1031*$K$1%</f>
        <v>16.288999999999998</v>
      </c>
      <c r="E1031" s="55">
        <v>17.9</v>
      </c>
      <c r="F1031" s="204">
        <f>D1031/E1031</f>
        <v>0.9099999999999999</v>
      </c>
      <c r="G1031" s="57">
        <v>9</v>
      </c>
      <c r="H1031" s="55">
        <v>17.9</v>
      </c>
      <c r="I1031" s="90">
        <f t="shared" si="9"/>
        <v>12.529999999999998</v>
      </c>
      <c r="J1031" s="164" t="s">
        <v>13</v>
      </c>
    </row>
    <row r="1032" spans="2:10" ht="11.25">
      <c r="B1032" s="86"/>
      <c r="C1032" s="87"/>
      <c r="D1032" s="90"/>
      <c r="F1032" s="204"/>
      <c r="I1032" s="90">
        <f t="shared" si="9"/>
        <v>0</v>
      </c>
      <c r="J1032" s="164" t="s">
        <v>14</v>
      </c>
    </row>
    <row r="1033" spans="2:10" ht="8.25" customHeight="1">
      <c r="B1033" s="86"/>
      <c r="C1033" s="87"/>
      <c r="D1033" s="90"/>
      <c r="F1033" s="204"/>
      <c r="I1033" s="90">
        <f aca="true" t="shared" si="10" ref="I1033:I1038">SUM(E1033*0.7)</f>
        <v>0</v>
      </c>
      <c r="J1033" s="164"/>
    </row>
    <row r="1034" spans="2:10" ht="11.25">
      <c r="B1034" s="307" t="s">
        <v>788</v>
      </c>
      <c r="C1034" s="305" t="s">
        <v>159</v>
      </c>
      <c r="D1034" s="306">
        <f>E1034-E1034*$K$1%</f>
        <v>206.57</v>
      </c>
      <c r="E1034" s="55">
        <v>227</v>
      </c>
      <c r="F1034" s="204">
        <f>D1034/E1034</f>
        <v>0.9099999999999999</v>
      </c>
      <c r="G1034" s="57">
        <v>9</v>
      </c>
      <c r="H1034" s="55">
        <v>227</v>
      </c>
      <c r="I1034" s="90">
        <f t="shared" si="10"/>
        <v>158.89999999999998</v>
      </c>
      <c r="J1034" s="307" t="s">
        <v>12</v>
      </c>
    </row>
    <row r="1035" spans="2:10" ht="11.25">
      <c r="B1035" s="86"/>
      <c r="C1035" s="431"/>
      <c r="D1035" s="431"/>
      <c r="F1035" s="204"/>
      <c r="I1035" s="90">
        <f t="shared" si="10"/>
        <v>0</v>
      </c>
      <c r="J1035" s="164" t="s">
        <v>1434</v>
      </c>
    </row>
    <row r="1036" spans="2:11" ht="6.75" customHeight="1">
      <c r="B1036" s="162"/>
      <c r="C1036" s="104"/>
      <c r="D1036" s="105"/>
      <c r="E1036" s="106"/>
      <c r="F1036" s="107"/>
      <c r="G1036" s="108"/>
      <c r="H1036" s="106"/>
      <c r="I1036" s="90">
        <f t="shared" si="10"/>
        <v>0</v>
      </c>
      <c r="J1036" s="162"/>
      <c r="K1036" s="110"/>
    </row>
    <row r="1037" spans="2:10" ht="3" customHeight="1">
      <c r="B1037" s="86"/>
      <c r="C1037" s="65"/>
      <c r="D1037" s="66"/>
      <c r="I1037" s="90">
        <f t="shared" si="10"/>
        <v>0</v>
      </c>
      <c r="J1037" s="86"/>
    </row>
    <row r="1038" spans="2:10" ht="12" customHeight="1">
      <c r="B1038" s="86"/>
      <c r="C1038" s="65"/>
      <c r="D1038" s="298"/>
      <c r="F1038" s="204"/>
      <c r="I1038" s="90">
        <f t="shared" si="10"/>
        <v>0</v>
      </c>
      <c r="J1038" s="113"/>
    </row>
    <row r="1039" spans="2:11" s="76" customFormat="1" ht="15" customHeight="1">
      <c r="B1039" s="304" t="s">
        <v>268</v>
      </c>
      <c r="C1039" s="69"/>
      <c r="D1039" s="70"/>
      <c r="E1039" s="71"/>
      <c r="F1039" s="72"/>
      <c r="G1039" s="73"/>
      <c r="H1039" s="71"/>
      <c r="I1039" s="90" t="s">
        <v>1133</v>
      </c>
      <c r="J1039" s="74"/>
      <c r="K1039" s="112"/>
    </row>
    <row r="1040" spans="2:10" s="76" customFormat="1" ht="12" customHeight="1">
      <c r="B1040" s="308"/>
      <c r="C1040" s="261"/>
      <c r="D1040" s="262"/>
      <c r="E1040" s="179"/>
      <c r="F1040" s="180"/>
      <c r="G1040" s="181"/>
      <c r="H1040" s="179"/>
      <c r="I1040" s="90" t="s">
        <v>1133</v>
      </c>
      <c r="J1040" s="182"/>
    </row>
    <row r="1041" spans="2:10" ht="11.25">
      <c r="B1041" s="86" t="s">
        <v>236</v>
      </c>
      <c r="C1041" s="87" t="s">
        <v>159</v>
      </c>
      <c r="D1041" s="306">
        <f>E1041-E1041*$K$1%</f>
        <v>29.274700000000003</v>
      </c>
      <c r="E1041" s="309">
        <v>32.17</v>
      </c>
      <c r="F1041" s="204">
        <f>D1041/E1041</f>
        <v>0.91</v>
      </c>
      <c r="G1041" s="57">
        <v>9</v>
      </c>
      <c r="H1041" s="88">
        <v>24.9</v>
      </c>
      <c r="I1041" s="117">
        <v>24.9</v>
      </c>
      <c r="J1041" s="164" t="s">
        <v>789</v>
      </c>
    </row>
    <row r="1042" spans="2:10" ht="11.25">
      <c r="B1042" s="86"/>
      <c r="C1042" s="87"/>
      <c r="D1042" s="310" t="s">
        <v>1133</v>
      </c>
      <c r="F1042" s="204"/>
      <c r="I1042" s="90" t="s">
        <v>1133</v>
      </c>
      <c r="J1042" s="113" t="s">
        <v>790</v>
      </c>
    </row>
    <row r="1043" spans="2:10" s="76" customFormat="1" ht="10.5" customHeight="1">
      <c r="B1043" s="308"/>
      <c r="C1043" s="261"/>
      <c r="D1043" s="262"/>
      <c r="E1043" s="179"/>
      <c r="F1043" s="180"/>
      <c r="G1043" s="181"/>
      <c r="H1043" s="179"/>
      <c r="I1043" s="90" t="s">
        <v>1133</v>
      </c>
      <c r="J1043" s="182"/>
    </row>
    <row r="1044" spans="2:10" ht="11.25">
      <c r="B1044" s="86" t="s">
        <v>281</v>
      </c>
      <c r="C1044" s="87" t="s">
        <v>159</v>
      </c>
      <c r="D1044" s="306">
        <f>E1044-E1044*$K$1%</f>
        <v>69.3147</v>
      </c>
      <c r="E1044" s="116">
        <v>76.17</v>
      </c>
      <c r="F1044" s="204">
        <f>D1044/E1044</f>
        <v>0.91</v>
      </c>
      <c r="G1044" s="57">
        <v>9</v>
      </c>
      <c r="H1044" s="90">
        <v>59</v>
      </c>
      <c r="I1044" s="117">
        <v>59</v>
      </c>
      <c r="J1044" s="164" t="s">
        <v>774</v>
      </c>
    </row>
    <row r="1045" spans="2:10" ht="11.25">
      <c r="B1045" s="86"/>
      <c r="C1045" s="87"/>
      <c r="D1045" s="310" t="s">
        <v>1133</v>
      </c>
      <c r="F1045" s="204"/>
      <c r="I1045" s="90" t="s">
        <v>1133</v>
      </c>
      <c r="J1045" s="164" t="s">
        <v>791</v>
      </c>
    </row>
    <row r="1046" spans="2:10" ht="11.25">
      <c r="B1046" s="86"/>
      <c r="C1046" s="87"/>
      <c r="D1046" s="310"/>
      <c r="F1046" s="204"/>
      <c r="I1046" s="90">
        <f>SUM(E1046*0.7)</f>
        <v>0</v>
      </c>
      <c r="J1046" s="164"/>
    </row>
    <row r="1047" spans="2:10" ht="11.25">
      <c r="B1047" s="86" t="s">
        <v>408</v>
      </c>
      <c r="C1047" s="87" t="s">
        <v>159</v>
      </c>
      <c r="D1047" s="90">
        <f>E1047-E1047*$K$1%</f>
        <v>126.49</v>
      </c>
      <c r="E1047" s="55">
        <v>139</v>
      </c>
      <c r="F1047" s="204">
        <f>D1047/E1047</f>
        <v>0.9099999999999999</v>
      </c>
      <c r="G1047" s="57">
        <v>9</v>
      </c>
      <c r="H1047" s="55">
        <v>139</v>
      </c>
      <c r="I1047" s="90">
        <f>SUM(E1047*0.7)</f>
        <v>97.3</v>
      </c>
      <c r="J1047" s="164" t="s">
        <v>832</v>
      </c>
    </row>
    <row r="1048" spans="2:10" ht="11.25">
      <c r="B1048" s="86"/>
      <c r="C1048" s="87"/>
      <c r="D1048" s="88"/>
      <c r="I1048" s="90" t="s">
        <v>1133</v>
      </c>
      <c r="J1048" s="89" t="s">
        <v>641</v>
      </c>
    </row>
    <row r="1049" spans="2:10" s="76" customFormat="1" ht="7.5" customHeight="1">
      <c r="B1049" s="308"/>
      <c r="C1049" s="261"/>
      <c r="D1049" s="262"/>
      <c r="E1049" s="179"/>
      <c r="F1049" s="180"/>
      <c r="G1049" s="181"/>
      <c r="H1049" s="179"/>
      <c r="I1049" s="90" t="s">
        <v>1133</v>
      </c>
      <c r="J1049" s="182"/>
    </row>
    <row r="1050" spans="2:10" ht="11.25">
      <c r="B1050" s="86" t="s">
        <v>1435</v>
      </c>
      <c r="C1050" s="87" t="s">
        <v>159</v>
      </c>
      <c r="D1050" s="90">
        <f>E1050-E1050*$K$1%</f>
        <v>220.22</v>
      </c>
      <c r="E1050" s="55">
        <v>242</v>
      </c>
      <c r="F1050" s="204">
        <f>D1050/E1050</f>
        <v>0.91</v>
      </c>
      <c r="G1050" s="57">
        <v>9</v>
      </c>
      <c r="H1050" s="55">
        <v>242</v>
      </c>
      <c r="I1050" s="90">
        <f aca="true" t="shared" si="11" ref="I1050:I1076">SUM(E1050*0.7)</f>
        <v>169.39999999999998</v>
      </c>
      <c r="J1050" s="164" t="s">
        <v>1436</v>
      </c>
    </row>
    <row r="1051" spans="2:10" ht="11.25">
      <c r="B1051" s="86"/>
      <c r="C1051" s="87"/>
      <c r="D1051" s="88"/>
      <c r="I1051" s="90">
        <f t="shared" si="11"/>
        <v>0</v>
      </c>
      <c r="J1051" s="67" t="s">
        <v>1437</v>
      </c>
    </row>
    <row r="1052" spans="2:11" ht="9" customHeight="1">
      <c r="B1052" s="162"/>
      <c r="C1052" s="104"/>
      <c r="D1052" s="105"/>
      <c r="E1052" s="106"/>
      <c r="F1052" s="107"/>
      <c r="G1052" s="108"/>
      <c r="H1052" s="106"/>
      <c r="I1052" s="90">
        <f t="shared" si="11"/>
        <v>0</v>
      </c>
      <c r="J1052" s="109"/>
      <c r="K1052" s="110"/>
    </row>
    <row r="1053" spans="2:11" ht="12" customHeight="1">
      <c r="B1053" s="86"/>
      <c r="C1053" s="65"/>
      <c r="D1053" s="66"/>
      <c r="I1053" s="90">
        <f t="shared" si="11"/>
        <v>0</v>
      </c>
      <c r="J1053" s="89"/>
      <c r="K1053" s="111"/>
    </row>
    <row r="1054" spans="2:11" s="76" customFormat="1" ht="15" customHeight="1">
      <c r="B1054" s="304" t="s">
        <v>275</v>
      </c>
      <c r="C1054" s="69"/>
      <c r="D1054" s="70"/>
      <c r="E1054" s="71"/>
      <c r="F1054" s="72"/>
      <c r="G1054" s="73"/>
      <c r="H1054" s="71"/>
      <c r="I1054" s="90">
        <f t="shared" si="11"/>
        <v>0</v>
      </c>
      <c r="J1054" s="74"/>
      <c r="K1054" s="112"/>
    </row>
    <row r="1055" spans="2:10" ht="11.25">
      <c r="B1055" s="86"/>
      <c r="C1055" s="87"/>
      <c r="D1055" s="88"/>
      <c r="I1055" s="90">
        <f t="shared" si="11"/>
        <v>0</v>
      </c>
      <c r="J1055" s="89"/>
    </row>
    <row r="1056" spans="2:10" ht="11.25">
      <c r="B1056" s="86" t="s">
        <v>715</v>
      </c>
      <c r="C1056" s="87" t="s">
        <v>159</v>
      </c>
      <c r="D1056" s="90">
        <f>E1056-E1056*$K$1%</f>
        <v>44.59</v>
      </c>
      <c r="E1056" s="55">
        <v>49</v>
      </c>
      <c r="F1056" s="204">
        <f>D1056/E1056</f>
        <v>0.91</v>
      </c>
      <c r="G1056" s="57">
        <v>9</v>
      </c>
      <c r="H1056" s="55">
        <v>49</v>
      </c>
      <c r="I1056" s="90">
        <f t="shared" si="11"/>
        <v>34.3</v>
      </c>
      <c r="J1056" s="164" t="s">
        <v>713</v>
      </c>
    </row>
    <row r="1057" spans="2:10" ht="11.25">
      <c r="B1057" s="86"/>
      <c r="C1057" s="87"/>
      <c r="D1057" s="88"/>
      <c r="F1057" s="204"/>
      <c r="I1057" s="90">
        <f t="shared" si="11"/>
        <v>0</v>
      </c>
      <c r="J1057" s="164" t="s">
        <v>269</v>
      </c>
    </row>
    <row r="1058" spans="2:10" ht="11.25">
      <c r="B1058" s="86"/>
      <c r="C1058" s="87"/>
      <c r="D1058" s="88"/>
      <c r="F1058" s="204"/>
      <c r="I1058" s="90">
        <f t="shared" si="11"/>
        <v>0</v>
      </c>
      <c r="J1058" s="164" t="s">
        <v>270</v>
      </c>
    </row>
    <row r="1059" spans="2:10" s="76" customFormat="1" ht="8.25" customHeight="1">
      <c r="B1059" s="308"/>
      <c r="C1059" s="261"/>
      <c r="D1059" s="262"/>
      <c r="E1059" s="179"/>
      <c r="F1059" s="180"/>
      <c r="G1059" s="181"/>
      <c r="H1059" s="179"/>
      <c r="I1059" s="90">
        <f t="shared" si="11"/>
        <v>0</v>
      </c>
      <c r="J1059" s="182"/>
    </row>
    <row r="1060" spans="2:10" ht="11.25">
      <c r="B1060" s="86" t="s">
        <v>714</v>
      </c>
      <c r="C1060" s="87" t="s">
        <v>159</v>
      </c>
      <c r="D1060" s="90">
        <f>E1060-E1060*$K$1%</f>
        <v>90.09</v>
      </c>
      <c r="E1060" s="55">
        <v>99</v>
      </c>
      <c r="F1060" s="204">
        <f>D1060/E1060</f>
        <v>0.91</v>
      </c>
      <c r="G1060" s="57">
        <v>9</v>
      </c>
      <c r="H1060" s="55">
        <v>99</v>
      </c>
      <c r="I1060" s="90">
        <f t="shared" si="11"/>
        <v>69.3</v>
      </c>
      <c r="J1060" s="164" t="s">
        <v>712</v>
      </c>
    </row>
    <row r="1061" spans="2:10" s="76" customFormat="1" ht="8.25" customHeight="1">
      <c r="B1061" s="308"/>
      <c r="C1061" s="261"/>
      <c r="D1061" s="262"/>
      <c r="E1061" s="179"/>
      <c r="F1061" s="180"/>
      <c r="G1061" s="181"/>
      <c r="H1061" s="179"/>
      <c r="I1061" s="90">
        <f t="shared" si="11"/>
        <v>0</v>
      </c>
      <c r="J1061" s="182"/>
    </row>
    <row r="1062" spans="2:10" ht="11.25">
      <c r="B1062" s="86" t="s">
        <v>785</v>
      </c>
      <c r="C1062" s="87" t="s">
        <v>159</v>
      </c>
      <c r="D1062" s="90">
        <f>E1062-E1062*$K$1%</f>
        <v>83.72</v>
      </c>
      <c r="E1062" s="55">
        <v>92</v>
      </c>
      <c r="F1062" s="204">
        <f>D1062/E1062</f>
        <v>0.91</v>
      </c>
      <c r="G1062" s="57">
        <v>9</v>
      </c>
      <c r="H1062" s="55">
        <v>92</v>
      </c>
      <c r="I1062" s="90">
        <f t="shared" si="11"/>
        <v>64.39999999999999</v>
      </c>
      <c r="J1062" s="164" t="s">
        <v>16</v>
      </c>
    </row>
    <row r="1063" spans="2:10" ht="11.25">
      <c r="B1063" s="86"/>
      <c r="C1063" s="87"/>
      <c r="D1063" s="90"/>
      <c r="F1063" s="204"/>
      <c r="I1063" s="90">
        <f t="shared" si="11"/>
        <v>0</v>
      </c>
      <c r="J1063" s="164" t="s">
        <v>995</v>
      </c>
    </row>
    <row r="1064" spans="2:10" ht="11.25">
      <c r="B1064" s="86"/>
      <c r="C1064" s="87"/>
      <c r="D1064" s="90"/>
      <c r="F1064" s="204"/>
      <c r="I1064" s="90">
        <f t="shared" si="11"/>
        <v>0</v>
      </c>
      <c r="J1064" s="164" t="s">
        <v>271</v>
      </c>
    </row>
    <row r="1065" spans="2:10" s="76" customFormat="1" ht="8.25" customHeight="1">
      <c r="B1065" s="308"/>
      <c r="C1065" s="261"/>
      <c r="D1065" s="262"/>
      <c r="E1065" s="179"/>
      <c r="F1065" s="180"/>
      <c r="G1065" s="181"/>
      <c r="H1065" s="179"/>
      <c r="I1065" s="90">
        <f t="shared" si="11"/>
        <v>0</v>
      </c>
      <c r="J1065" s="182"/>
    </row>
    <row r="1066" spans="2:10" ht="11.25">
      <c r="B1066" s="86" t="s">
        <v>786</v>
      </c>
      <c r="C1066" s="87" t="s">
        <v>159</v>
      </c>
      <c r="D1066" s="90">
        <f>E1066-E1066*$K$1%</f>
        <v>88.27</v>
      </c>
      <c r="E1066" s="55">
        <v>97</v>
      </c>
      <c r="F1066" s="204">
        <f>D1066/E1066</f>
        <v>0.9099999999999999</v>
      </c>
      <c r="G1066" s="57">
        <v>9</v>
      </c>
      <c r="H1066" s="55">
        <v>97</v>
      </c>
      <c r="I1066" s="90">
        <f t="shared" si="11"/>
        <v>67.89999999999999</v>
      </c>
      <c r="J1066" s="164" t="s">
        <v>17</v>
      </c>
    </row>
    <row r="1067" spans="2:10" ht="11.25">
      <c r="B1067" s="86"/>
      <c r="C1067" s="87"/>
      <c r="D1067" s="90"/>
      <c r="F1067" s="204"/>
      <c r="I1067" s="90">
        <f t="shared" si="11"/>
        <v>0</v>
      </c>
      <c r="J1067" s="164" t="s">
        <v>995</v>
      </c>
    </row>
    <row r="1068" spans="2:10" ht="11.25">
      <c r="B1068" s="86"/>
      <c r="C1068" s="87"/>
      <c r="D1068" s="90"/>
      <c r="F1068" s="204"/>
      <c r="I1068" s="90">
        <f t="shared" si="11"/>
        <v>0</v>
      </c>
      <c r="J1068" s="164" t="s">
        <v>271</v>
      </c>
    </row>
    <row r="1069" spans="2:10" s="76" customFormat="1" ht="8.25" customHeight="1">
      <c r="B1069" s="308"/>
      <c r="C1069" s="261"/>
      <c r="D1069" s="262"/>
      <c r="E1069" s="179"/>
      <c r="F1069" s="180"/>
      <c r="G1069" s="181"/>
      <c r="H1069" s="179"/>
      <c r="I1069" s="90">
        <f t="shared" si="11"/>
        <v>0</v>
      </c>
      <c r="J1069" s="182"/>
    </row>
    <row r="1070" spans="2:10" ht="11.25">
      <c r="B1070" s="86" t="s">
        <v>1247</v>
      </c>
      <c r="C1070" s="87" t="s">
        <v>159</v>
      </c>
      <c r="D1070" s="90">
        <f>E1070-E1070*$K$1%</f>
        <v>164.71</v>
      </c>
      <c r="E1070" s="55">
        <v>181</v>
      </c>
      <c r="F1070" s="204">
        <f>D1070/E1070</f>
        <v>0.91</v>
      </c>
      <c r="G1070" s="57">
        <v>9</v>
      </c>
      <c r="H1070" s="55">
        <v>181</v>
      </c>
      <c r="I1070" s="90">
        <f t="shared" si="11"/>
        <v>126.69999999999999</v>
      </c>
      <c r="J1070" s="164" t="s">
        <v>1248</v>
      </c>
    </row>
    <row r="1071" spans="2:10" ht="11.25">
      <c r="B1071" s="86"/>
      <c r="C1071" s="87"/>
      <c r="D1071" s="90"/>
      <c r="F1071" s="204"/>
      <c r="I1071" s="90">
        <f t="shared" si="11"/>
        <v>0</v>
      </c>
      <c r="J1071" s="164" t="s">
        <v>1249</v>
      </c>
    </row>
    <row r="1072" spans="2:10" ht="11.25">
      <c r="B1072" s="86"/>
      <c r="C1072" s="87"/>
      <c r="D1072" s="90"/>
      <c r="F1072" s="204"/>
      <c r="I1072" s="90">
        <f t="shared" si="11"/>
        <v>0</v>
      </c>
      <c r="J1072" s="164" t="s">
        <v>272</v>
      </c>
    </row>
    <row r="1073" spans="2:10" s="76" customFormat="1" ht="8.25" customHeight="1">
      <c r="B1073" s="308"/>
      <c r="C1073" s="261"/>
      <c r="D1073" s="262"/>
      <c r="E1073" s="179"/>
      <c r="F1073" s="180"/>
      <c r="G1073" s="181"/>
      <c r="H1073" s="179"/>
      <c r="I1073" s="90">
        <f t="shared" si="11"/>
        <v>0</v>
      </c>
      <c r="J1073" s="182"/>
    </row>
    <row r="1074" spans="2:10" ht="11.25">
      <c r="B1074" s="86" t="s">
        <v>1274</v>
      </c>
      <c r="C1074" s="87" t="s">
        <v>159</v>
      </c>
      <c r="D1074" s="90">
        <f>E1074-E1074*$K$1%</f>
        <v>51.87</v>
      </c>
      <c r="E1074" s="55">
        <v>57</v>
      </c>
      <c r="F1074" s="204">
        <f>D1074/E1074</f>
        <v>0.9099999999999999</v>
      </c>
      <c r="G1074" s="57">
        <v>9</v>
      </c>
      <c r="H1074" s="55">
        <v>57</v>
      </c>
      <c r="I1074" s="90">
        <f t="shared" si="11"/>
        <v>39.9</v>
      </c>
      <c r="J1074" s="164" t="s">
        <v>1275</v>
      </c>
    </row>
    <row r="1075" spans="2:10" ht="11.25">
      <c r="B1075" s="86"/>
      <c r="C1075" s="442"/>
      <c r="D1075" s="442"/>
      <c r="F1075" s="204"/>
      <c r="I1075" s="90">
        <f t="shared" si="11"/>
        <v>0</v>
      </c>
      <c r="J1075" s="164" t="s">
        <v>1276</v>
      </c>
    </row>
    <row r="1076" spans="2:10" s="76" customFormat="1" ht="8.25" customHeight="1">
      <c r="B1076" s="308"/>
      <c r="C1076" s="261"/>
      <c r="D1076" s="262"/>
      <c r="E1076" s="179"/>
      <c r="F1076" s="180"/>
      <c r="G1076" s="181"/>
      <c r="H1076" s="179"/>
      <c r="I1076" s="90">
        <f t="shared" si="11"/>
        <v>0</v>
      </c>
      <c r="J1076" s="182"/>
    </row>
    <row r="1077" spans="2:10" ht="11.25">
      <c r="B1077" s="86" t="s">
        <v>765</v>
      </c>
      <c r="C1077" s="87"/>
      <c r="D1077" s="311" t="s">
        <v>1018</v>
      </c>
      <c r="F1077" s="204" t="s">
        <v>1133</v>
      </c>
      <c r="G1077" s="57">
        <v>9</v>
      </c>
      <c r="H1077" s="312"/>
      <c r="I1077" s="313" t="s">
        <v>1134</v>
      </c>
      <c r="J1077" s="164" t="s">
        <v>273</v>
      </c>
    </row>
    <row r="1078" spans="2:11" ht="6.75" customHeight="1">
      <c r="B1078" s="162"/>
      <c r="C1078" s="104"/>
      <c r="D1078" s="314"/>
      <c r="E1078" s="106"/>
      <c r="F1078" s="315"/>
      <c r="G1078" s="108"/>
      <c r="H1078" s="106"/>
      <c r="I1078" s="90">
        <f aca="true" t="shared" si="12" ref="I1078:I1096">SUM(E1078*0.7)</f>
        <v>0</v>
      </c>
      <c r="J1078" s="316"/>
      <c r="K1078" s="110"/>
    </row>
    <row r="1079" spans="2:10" ht="12" customHeight="1">
      <c r="B1079" s="86"/>
      <c r="C1079" s="302"/>
      <c r="D1079" s="303"/>
      <c r="F1079" s="95"/>
      <c r="G1079" s="96"/>
      <c r="I1079" s="90">
        <f t="shared" si="12"/>
        <v>0</v>
      </c>
      <c r="J1079" s="89"/>
    </row>
    <row r="1080" spans="2:11" s="76" customFormat="1" ht="15" customHeight="1">
      <c r="B1080" s="304" t="s">
        <v>1046</v>
      </c>
      <c r="C1080" s="69"/>
      <c r="D1080" s="70"/>
      <c r="E1080" s="71"/>
      <c r="F1080" s="72"/>
      <c r="G1080" s="73"/>
      <c r="H1080" s="71"/>
      <c r="I1080" s="90">
        <f t="shared" si="12"/>
        <v>0</v>
      </c>
      <c r="J1080" s="74"/>
      <c r="K1080" s="112"/>
    </row>
    <row r="1081" spans="2:11" s="76" customFormat="1" ht="5.25" customHeight="1">
      <c r="B1081" s="317"/>
      <c r="C1081" s="87"/>
      <c r="D1081" s="90"/>
      <c r="E1081" s="179"/>
      <c r="F1081" s="180"/>
      <c r="G1081" s="181"/>
      <c r="H1081" s="179"/>
      <c r="I1081" s="90">
        <f t="shared" si="12"/>
        <v>0</v>
      </c>
      <c r="J1081" s="182"/>
      <c r="K1081" s="183"/>
    </row>
    <row r="1082" spans="2:10" ht="13.5" customHeight="1">
      <c r="B1082" s="86" t="s">
        <v>600</v>
      </c>
      <c r="C1082" s="87" t="s">
        <v>159</v>
      </c>
      <c r="D1082" s="90">
        <f>E1082-E1082*$K$1%</f>
        <v>310.31</v>
      </c>
      <c r="E1082" s="55">
        <v>341</v>
      </c>
      <c r="F1082" s="204">
        <f>D1082/E1082</f>
        <v>0.91</v>
      </c>
      <c r="G1082" s="57">
        <v>9</v>
      </c>
      <c r="H1082" s="55">
        <v>341</v>
      </c>
      <c r="I1082" s="90">
        <f t="shared" si="12"/>
        <v>238.7</v>
      </c>
      <c r="J1082" s="86" t="s">
        <v>601</v>
      </c>
    </row>
    <row r="1083" spans="2:10" ht="11.25">
      <c r="B1083" s="86"/>
      <c r="C1083" s="87"/>
      <c r="D1083" s="90"/>
      <c r="F1083" s="318" t="s">
        <v>602</v>
      </c>
      <c r="G1083" s="319"/>
      <c r="I1083" s="90">
        <f t="shared" si="12"/>
        <v>0</v>
      </c>
      <c r="J1083" s="89" t="s">
        <v>148</v>
      </c>
    </row>
    <row r="1084" spans="2:10" ht="11.25">
      <c r="B1084" s="86"/>
      <c r="C1084" s="87"/>
      <c r="D1084" s="90"/>
      <c r="F1084" s="318" t="s">
        <v>602</v>
      </c>
      <c r="G1084" s="319"/>
      <c r="I1084" s="90">
        <f t="shared" si="12"/>
        <v>0</v>
      </c>
      <c r="J1084" s="320" t="s">
        <v>149</v>
      </c>
    </row>
    <row r="1085" spans="2:10" ht="11.25">
      <c r="B1085" s="86"/>
      <c r="C1085" s="87"/>
      <c r="D1085" s="90"/>
      <c r="F1085" s="318" t="s">
        <v>602</v>
      </c>
      <c r="G1085" s="319"/>
      <c r="I1085" s="90">
        <f t="shared" si="12"/>
        <v>0</v>
      </c>
      <c r="J1085" s="320" t="s">
        <v>876</v>
      </c>
    </row>
    <row r="1086" spans="2:10" ht="11.25">
      <c r="B1086" s="86"/>
      <c r="C1086" s="87"/>
      <c r="D1086" s="90"/>
      <c r="F1086" s="318" t="s">
        <v>602</v>
      </c>
      <c r="G1086" s="319"/>
      <c r="I1086" s="90">
        <f t="shared" si="12"/>
        <v>0</v>
      </c>
      <c r="J1086" s="320" t="s">
        <v>1044</v>
      </c>
    </row>
    <row r="1087" spans="2:10" ht="11.25">
      <c r="B1087" s="86"/>
      <c r="C1087" s="87"/>
      <c r="D1087" s="90"/>
      <c r="F1087" s="318"/>
      <c r="G1087" s="319"/>
      <c r="I1087" s="90">
        <f t="shared" si="12"/>
        <v>0</v>
      </c>
      <c r="J1087" s="320" t="s">
        <v>1045</v>
      </c>
    </row>
    <row r="1088" spans="2:11" ht="7.5" customHeight="1">
      <c r="B1088" s="162"/>
      <c r="C1088" s="104"/>
      <c r="D1088" s="226"/>
      <c r="E1088" s="106"/>
      <c r="F1088" s="315"/>
      <c r="G1088" s="108"/>
      <c r="H1088" s="106"/>
      <c r="I1088" s="90">
        <f t="shared" si="12"/>
        <v>0</v>
      </c>
      <c r="J1088" s="316"/>
      <c r="K1088" s="110"/>
    </row>
    <row r="1089" spans="2:11" s="76" customFormat="1" ht="6" customHeight="1">
      <c r="B1089" s="317"/>
      <c r="C1089" s="87"/>
      <c r="D1089" s="90"/>
      <c r="E1089" s="179"/>
      <c r="F1089" s="180"/>
      <c r="G1089" s="181"/>
      <c r="H1089" s="179"/>
      <c r="I1089" s="90">
        <f t="shared" si="12"/>
        <v>0</v>
      </c>
      <c r="J1089" s="182"/>
      <c r="K1089" s="183"/>
    </row>
    <row r="1090" spans="2:10" ht="14.25" customHeight="1">
      <c r="B1090" s="86" t="s">
        <v>257</v>
      </c>
      <c r="C1090" s="87" t="s">
        <v>159</v>
      </c>
      <c r="D1090" s="90">
        <f>E1090-E1090*$K$1%</f>
        <v>217.49</v>
      </c>
      <c r="E1090" s="55">
        <v>239</v>
      </c>
      <c r="F1090" s="204">
        <f>D1090/E1090</f>
        <v>0.91</v>
      </c>
      <c r="G1090" s="57">
        <v>9</v>
      </c>
      <c r="H1090" s="55">
        <v>239</v>
      </c>
      <c r="I1090" s="90">
        <f t="shared" si="12"/>
        <v>167.29999999999998</v>
      </c>
      <c r="J1090" s="86" t="s">
        <v>258</v>
      </c>
    </row>
    <row r="1091" spans="2:10" ht="11.25">
      <c r="B1091" s="86"/>
      <c r="C1091" s="87"/>
      <c r="D1091" s="90"/>
      <c r="F1091" s="318" t="s">
        <v>602</v>
      </c>
      <c r="G1091" s="319"/>
      <c r="I1091" s="90">
        <f t="shared" si="12"/>
        <v>0</v>
      </c>
      <c r="J1091" s="89" t="s">
        <v>259</v>
      </c>
    </row>
    <row r="1092" spans="2:10" ht="11.25">
      <c r="B1092" s="86"/>
      <c r="C1092" s="87"/>
      <c r="D1092" s="90"/>
      <c r="F1092" s="318"/>
      <c r="G1092" s="319"/>
      <c r="I1092" s="90">
        <f t="shared" si="12"/>
        <v>0</v>
      </c>
      <c r="J1092" s="320" t="s">
        <v>260</v>
      </c>
    </row>
    <row r="1093" spans="2:10" ht="11.25">
      <c r="B1093" s="86"/>
      <c r="C1093" s="87"/>
      <c r="D1093" s="90"/>
      <c r="F1093" s="318" t="s">
        <v>602</v>
      </c>
      <c r="G1093" s="319"/>
      <c r="I1093" s="90">
        <f t="shared" si="12"/>
        <v>0</v>
      </c>
      <c r="J1093" s="320" t="s">
        <v>261</v>
      </c>
    </row>
    <row r="1094" spans="2:10" ht="11.25">
      <c r="B1094" s="86"/>
      <c r="C1094" s="87"/>
      <c r="D1094" s="90"/>
      <c r="F1094" s="318"/>
      <c r="G1094" s="319"/>
      <c r="I1094" s="90">
        <f t="shared" si="12"/>
        <v>0</v>
      </c>
      <c r="J1094" s="320" t="s">
        <v>262</v>
      </c>
    </row>
    <row r="1095" spans="2:10" ht="11.25">
      <c r="B1095" s="86"/>
      <c r="C1095" s="87"/>
      <c r="D1095" s="90"/>
      <c r="F1095" s="318" t="s">
        <v>602</v>
      </c>
      <c r="G1095" s="319"/>
      <c r="I1095" s="90">
        <f t="shared" si="12"/>
        <v>0</v>
      </c>
      <c r="J1095" s="145" t="s">
        <v>263</v>
      </c>
    </row>
    <row r="1096" spans="1:10" ht="11.25">
      <c r="A1096" s="51" t="s">
        <v>264</v>
      </c>
      <c r="B1096" s="86"/>
      <c r="C1096" s="87"/>
      <c r="D1096" s="90"/>
      <c r="F1096" s="318"/>
      <c r="G1096" s="319"/>
      <c r="I1096" s="90">
        <f t="shared" si="12"/>
        <v>0</v>
      </c>
      <c r="J1096" s="145" t="s">
        <v>267</v>
      </c>
    </row>
    <row r="1097" spans="2:11" ht="6" customHeight="1">
      <c r="B1097" s="162"/>
      <c r="C1097" s="104"/>
      <c r="D1097" s="226"/>
      <c r="E1097" s="106"/>
      <c r="F1097" s="315"/>
      <c r="G1097" s="108"/>
      <c r="H1097" s="106"/>
      <c r="I1097" s="90">
        <f aca="true" t="shared" si="13" ref="I1097:I1160">SUM(E1097*0.7)</f>
        <v>0</v>
      </c>
      <c r="J1097" s="316"/>
      <c r="K1097" s="110"/>
    </row>
    <row r="1098" spans="2:10" ht="2.25" customHeight="1">
      <c r="B1098" s="86"/>
      <c r="C1098" s="65"/>
      <c r="D1098" s="298"/>
      <c r="F1098" s="204"/>
      <c r="I1098" s="90">
        <f t="shared" si="13"/>
        <v>0</v>
      </c>
      <c r="J1098" s="113"/>
    </row>
    <row r="1099" spans="2:11" ht="11.25">
      <c r="B1099" s="86"/>
      <c r="C1099" s="65"/>
      <c r="D1099" s="66"/>
      <c r="I1099" s="90">
        <f t="shared" si="13"/>
        <v>0</v>
      </c>
      <c r="J1099" s="89"/>
      <c r="K1099" s="111"/>
    </row>
    <row r="1100" spans="2:11" s="76" customFormat="1" ht="15" customHeight="1">
      <c r="B1100" s="304" t="s">
        <v>274</v>
      </c>
      <c r="C1100" s="69"/>
      <c r="D1100" s="70"/>
      <c r="E1100" s="71"/>
      <c r="F1100" s="72"/>
      <c r="G1100" s="73"/>
      <c r="H1100" s="71"/>
      <c r="I1100" s="90">
        <f t="shared" si="13"/>
        <v>0</v>
      </c>
      <c r="J1100" s="74"/>
      <c r="K1100" s="112"/>
    </row>
    <row r="1101" spans="2:10" s="76" customFormat="1" ht="7.5" customHeight="1">
      <c r="B1101" s="308"/>
      <c r="C1101" s="261"/>
      <c r="D1101" s="262"/>
      <c r="E1101" s="179"/>
      <c r="F1101" s="180"/>
      <c r="G1101" s="181"/>
      <c r="H1101" s="179"/>
      <c r="I1101" s="90">
        <f t="shared" si="13"/>
        <v>0</v>
      </c>
      <c r="J1101" s="182"/>
    </row>
    <row r="1102" spans="2:10" ht="11.25">
      <c r="B1102" s="86" t="s">
        <v>947</v>
      </c>
      <c r="C1102" s="87" t="s">
        <v>159</v>
      </c>
      <c r="D1102" s="90">
        <f>E1102-E1102*$K$1%</f>
        <v>986.44</v>
      </c>
      <c r="E1102" s="116">
        <v>1084</v>
      </c>
      <c r="F1102" s="204">
        <f>D1102/E1102</f>
        <v>0.91</v>
      </c>
      <c r="G1102" s="57">
        <v>9</v>
      </c>
      <c r="H1102" s="90">
        <v>840</v>
      </c>
      <c r="I1102" s="117">
        <v>840</v>
      </c>
      <c r="J1102" s="164" t="s">
        <v>950</v>
      </c>
    </row>
    <row r="1103" spans="2:10" ht="11.25">
      <c r="B1103" s="86"/>
      <c r="C1103" s="87"/>
      <c r="D1103" s="310" t="s">
        <v>1133</v>
      </c>
      <c r="F1103" s="204"/>
      <c r="I1103" s="90" t="s">
        <v>1133</v>
      </c>
      <c r="J1103" s="164" t="s">
        <v>1133</v>
      </c>
    </row>
    <row r="1104" spans="2:10" ht="7.5" customHeight="1">
      <c r="B1104" s="86"/>
      <c r="C1104" s="87"/>
      <c r="D1104" s="88" t="s">
        <v>1133</v>
      </c>
      <c r="F1104" s="204"/>
      <c r="I1104" s="90" t="s">
        <v>1133</v>
      </c>
      <c r="J1104" s="164"/>
    </row>
    <row r="1105" spans="2:10" ht="11.25">
      <c r="B1105" s="86" t="s">
        <v>948</v>
      </c>
      <c r="C1105" s="87" t="s">
        <v>159</v>
      </c>
      <c r="D1105" s="90">
        <f>E1105-E1105*$K$1%</f>
        <v>1292.6186</v>
      </c>
      <c r="E1105" s="116">
        <v>1420.46</v>
      </c>
      <c r="F1105" s="204">
        <f>D1105/E1105</f>
        <v>0.91</v>
      </c>
      <c r="G1105" s="57">
        <v>9</v>
      </c>
      <c r="H1105" s="90">
        <v>1110</v>
      </c>
      <c r="I1105" s="117">
        <v>1110</v>
      </c>
      <c r="J1105" s="164" t="s">
        <v>951</v>
      </c>
    </row>
    <row r="1106" spans="2:10" ht="11.25">
      <c r="B1106" s="86"/>
      <c r="C1106" s="87"/>
      <c r="D1106" s="310" t="s">
        <v>1133</v>
      </c>
      <c r="F1106" s="204"/>
      <c r="I1106" s="90" t="s">
        <v>1133</v>
      </c>
      <c r="J1106" s="164" t="s">
        <v>1133</v>
      </c>
    </row>
    <row r="1107" spans="2:10" ht="8.25" customHeight="1">
      <c r="B1107" s="86"/>
      <c r="C1107" s="87"/>
      <c r="D1107" s="310"/>
      <c r="F1107" s="204"/>
      <c r="I1107" s="90" t="s">
        <v>1133</v>
      </c>
      <c r="J1107" s="164"/>
    </row>
    <row r="1108" spans="2:10" ht="11.25">
      <c r="B1108" s="86" t="s">
        <v>949</v>
      </c>
      <c r="C1108" s="87" t="s">
        <v>159</v>
      </c>
      <c r="D1108" s="90">
        <f>E1108-E1108*$K$1%</f>
        <v>1656.8734</v>
      </c>
      <c r="E1108" s="116">
        <v>1820.74</v>
      </c>
      <c r="F1108" s="204">
        <f>D1108/E1108</f>
        <v>0.9099999999999999</v>
      </c>
      <c r="G1108" s="57">
        <v>9</v>
      </c>
      <c r="H1108" s="90">
        <v>1410</v>
      </c>
      <c r="I1108" s="117">
        <v>1410</v>
      </c>
      <c r="J1108" s="164" t="s">
        <v>952</v>
      </c>
    </row>
    <row r="1109" spans="2:10" ht="11.25">
      <c r="B1109" s="86"/>
      <c r="C1109" s="87"/>
      <c r="D1109" s="310" t="s">
        <v>1133</v>
      </c>
      <c r="F1109" s="204"/>
      <c r="I1109" s="90" t="s">
        <v>1133</v>
      </c>
      <c r="J1109" s="164" t="s">
        <v>1133</v>
      </c>
    </row>
    <row r="1110" spans="2:11" s="76" customFormat="1" ht="6" customHeight="1">
      <c r="B1110" s="321"/>
      <c r="C1110" s="322"/>
      <c r="D1110" s="322"/>
      <c r="E1110" s="71"/>
      <c r="F1110" s="72"/>
      <c r="G1110" s="73"/>
      <c r="H1110" s="71"/>
      <c r="I1110" s="90">
        <f t="shared" si="13"/>
        <v>0</v>
      </c>
      <c r="J1110" s="74"/>
      <c r="K1110" s="270"/>
    </row>
    <row r="1111" spans="2:10" s="76" customFormat="1" ht="3" customHeight="1">
      <c r="B1111" s="308"/>
      <c r="C1111" s="293"/>
      <c r="D1111" s="293"/>
      <c r="E1111" s="179"/>
      <c r="F1111" s="180"/>
      <c r="G1111" s="181"/>
      <c r="H1111" s="179"/>
      <c r="I1111" s="90" t="s">
        <v>1133</v>
      </c>
      <c r="J1111" s="182"/>
    </row>
    <row r="1112" spans="1:10" ht="11.25">
      <c r="A1112" s="435"/>
      <c r="B1112" s="86"/>
      <c r="C1112" s="302"/>
      <c r="D1112" s="303"/>
      <c r="F1112" s="95"/>
      <c r="G1112" s="96"/>
      <c r="I1112" s="90" t="s">
        <v>1133</v>
      </c>
      <c r="J1112" s="89"/>
    </row>
    <row r="1113" spans="1:11" s="76" customFormat="1" ht="15" customHeight="1">
      <c r="A1113" s="434"/>
      <c r="B1113" s="304" t="s">
        <v>279</v>
      </c>
      <c r="C1113" s="69"/>
      <c r="D1113" s="70"/>
      <c r="E1113" s="71"/>
      <c r="F1113" s="72"/>
      <c r="G1113" s="73"/>
      <c r="H1113" s="71"/>
      <c r="I1113" s="90" t="s">
        <v>1133</v>
      </c>
      <c r="J1113" s="74"/>
      <c r="K1113" s="112"/>
    </row>
    <row r="1114" spans="1:10" ht="11.25">
      <c r="A1114" s="435"/>
      <c r="B1114" s="86"/>
      <c r="C1114" s="87"/>
      <c r="D1114" s="90"/>
      <c r="F1114" s="204"/>
      <c r="I1114" s="90" t="s">
        <v>1133</v>
      </c>
      <c r="J1114" s="164"/>
    </row>
    <row r="1115" spans="1:10" ht="11.25">
      <c r="A1115" s="435"/>
      <c r="B1115" s="86" t="s">
        <v>905</v>
      </c>
      <c r="C1115" s="305" t="s">
        <v>159</v>
      </c>
      <c r="D1115" s="306">
        <f>E1115-E1115*$K$1%</f>
        <v>610.61</v>
      </c>
      <c r="E1115" s="55">
        <v>671</v>
      </c>
      <c r="F1115" s="204">
        <f>D1115/E1115</f>
        <v>0.91</v>
      </c>
      <c r="G1115" s="57">
        <v>9</v>
      </c>
      <c r="H1115" s="55">
        <v>671</v>
      </c>
      <c r="I1115" s="90">
        <f t="shared" si="13"/>
        <v>469.7</v>
      </c>
      <c r="J1115" s="164" t="s">
        <v>914</v>
      </c>
    </row>
    <row r="1116" spans="1:10" ht="11.25">
      <c r="A1116" s="435"/>
      <c r="B1116" s="86"/>
      <c r="C1116" s="87"/>
      <c r="D1116" s="90"/>
      <c r="F1116" s="204"/>
      <c r="I1116" s="90">
        <f t="shared" si="13"/>
        <v>0</v>
      </c>
      <c r="J1116" s="164" t="s">
        <v>911</v>
      </c>
    </row>
    <row r="1117" spans="1:10" ht="11.25">
      <c r="A1117" s="435"/>
      <c r="B1117" s="86"/>
      <c r="C1117" s="448"/>
      <c r="D1117" s="448"/>
      <c r="F1117" s="204"/>
      <c r="I1117" s="90">
        <f t="shared" si="13"/>
        <v>0</v>
      </c>
      <c r="J1117" s="164" t="s">
        <v>912</v>
      </c>
    </row>
    <row r="1118" spans="1:10" ht="11.25">
      <c r="A1118" s="435"/>
      <c r="B1118" s="307"/>
      <c r="C1118" s="444"/>
      <c r="D1118" s="444"/>
      <c r="F1118" s="204"/>
      <c r="I1118" s="90">
        <f t="shared" si="13"/>
        <v>0</v>
      </c>
      <c r="J1118" s="323" t="s">
        <v>692</v>
      </c>
    </row>
    <row r="1119" spans="1:10" ht="11.25">
      <c r="A1119" s="435"/>
      <c r="B1119" s="307"/>
      <c r="C1119" s="324"/>
      <c r="D1119" s="324"/>
      <c r="F1119" s="204"/>
      <c r="I1119" s="90">
        <f t="shared" si="13"/>
        <v>0</v>
      </c>
      <c r="J1119" s="323" t="s">
        <v>916</v>
      </c>
    </row>
    <row r="1120" spans="1:10" ht="11.25">
      <c r="A1120" s="435"/>
      <c r="B1120" s="86"/>
      <c r="C1120" s="431"/>
      <c r="D1120" s="431"/>
      <c r="F1120" s="204"/>
      <c r="I1120" s="90">
        <f t="shared" si="13"/>
        <v>0</v>
      </c>
      <c r="J1120" s="164" t="s">
        <v>915</v>
      </c>
    </row>
    <row r="1121" spans="1:11" ht="11.25">
      <c r="A1121" s="435"/>
      <c r="B1121" s="162"/>
      <c r="C1121" s="104"/>
      <c r="D1121" s="105"/>
      <c r="E1121" s="106"/>
      <c r="F1121" s="107"/>
      <c r="G1121" s="108"/>
      <c r="H1121" s="106"/>
      <c r="I1121" s="90">
        <f t="shared" si="13"/>
        <v>0</v>
      </c>
      <c r="J1121" s="162"/>
      <c r="K1121" s="110"/>
    </row>
    <row r="1122" spans="2:11" ht="11.25">
      <c r="B1122" s="86"/>
      <c r="C1122" s="87"/>
      <c r="D1122" s="88"/>
      <c r="I1122" s="90">
        <f t="shared" si="13"/>
        <v>0</v>
      </c>
      <c r="J1122" s="89"/>
      <c r="K1122" s="111"/>
    </row>
    <row r="1123" spans="2:11" ht="11.25">
      <c r="B1123" s="86" t="s">
        <v>989</v>
      </c>
      <c r="C1123" s="305" t="s">
        <v>159</v>
      </c>
      <c r="D1123" s="306">
        <f>E1123-E1123*$K$1%</f>
        <v>675.22</v>
      </c>
      <c r="E1123" s="55">
        <v>742</v>
      </c>
      <c r="F1123" s="204">
        <f>D1123/E1123</f>
        <v>0.91</v>
      </c>
      <c r="G1123" s="57">
        <v>9</v>
      </c>
      <c r="H1123" s="55">
        <v>742</v>
      </c>
      <c r="I1123" s="90">
        <f t="shared" si="13"/>
        <v>519.4</v>
      </c>
      <c r="J1123" s="164" t="s">
        <v>987</v>
      </c>
      <c r="K1123" s="111"/>
    </row>
    <row r="1124" spans="2:11" ht="11.25">
      <c r="B1124" s="86"/>
      <c r="C1124" s="87"/>
      <c r="D1124" s="90"/>
      <c r="F1124" s="204"/>
      <c r="I1124" s="90">
        <f t="shared" si="13"/>
        <v>0</v>
      </c>
      <c r="J1124" s="164" t="s">
        <v>988</v>
      </c>
      <c r="K1124" s="111"/>
    </row>
    <row r="1125" spans="2:11" ht="11.25">
      <c r="B1125" s="86"/>
      <c r="C1125" s="448"/>
      <c r="D1125" s="448"/>
      <c r="F1125" s="204"/>
      <c r="I1125" s="90">
        <f t="shared" si="13"/>
        <v>0</v>
      </c>
      <c r="J1125" s="164" t="s">
        <v>912</v>
      </c>
      <c r="K1125" s="111"/>
    </row>
    <row r="1126" spans="2:11" ht="11.25">
      <c r="B1126" s="307"/>
      <c r="C1126" s="444"/>
      <c r="D1126" s="444"/>
      <c r="F1126" s="204"/>
      <c r="I1126" s="90">
        <f t="shared" si="13"/>
        <v>0</v>
      </c>
      <c r="J1126" s="323" t="s">
        <v>692</v>
      </c>
      <c r="K1126" s="111"/>
    </row>
    <row r="1127" spans="2:11" ht="11.25">
      <c r="B1127" s="307"/>
      <c r="C1127" s="324"/>
      <c r="D1127" s="324"/>
      <c r="F1127" s="204"/>
      <c r="I1127" s="90">
        <f t="shared" si="13"/>
        <v>0</v>
      </c>
      <c r="J1127" s="323" t="s">
        <v>990</v>
      </c>
      <c r="K1127" s="111"/>
    </row>
    <row r="1128" spans="2:11" ht="11.25">
      <c r="B1128" s="86"/>
      <c r="C1128" s="431"/>
      <c r="D1128" s="431"/>
      <c r="F1128" s="204"/>
      <c r="I1128" s="90">
        <f t="shared" si="13"/>
        <v>0</v>
      </c>
      <c r="J1128" s="164" t="s">
        <v>915</v>
      </c>
      <c r="K1128" s="111"/>
    </row>
    <row r="1129" spans="2:11" ht="11.25">
      <c r="B1129" s="220"/>
      <c r="C1129" s="221"/>
      <c r="D1129" s="222"/>
      <c r="E1129" s="106"/>
      <c r="F1129" s="171"/>
      <c r="G1129" s="172"/>
      <c r="H1129" s="106"/>
      <c r="I1129" s="90">
        <f t="shared" si="13"/>
        <v>0</v>
      </c>
      <c r="J1129" s="109"/>
      <c r="K1129" s="110"/>
    </row>
    <row r="1130" spans="2:10" ht="11.25">
      <c r="B1130" s="86"/>
      <c r="C1130" s="302"/>
      <c r="D1130" s="303"/>
      <c r="F1130" s="95"/>
      <c r="G1130" s="96"/>
      <c r="I1130" s="90">
        <f t="shared" si="13"/>
        <v>0</v>
      </c>
      <c r="J1130" s="89"/>
    </row>
    <row r="1131" spans="2:11" s="76" customFormat="1" ht="15" customHeight="1">
      <c r="B1131" s="304" t="s">
        <v>904</v>
      </c>
      <c r="C1131" s="69"/>
      <c r="D1131" s="70"/>
      <c r="E1131" s="71"/>
      <c r="F1131" s="72"/>
      <c r="G1131" s="73"/>
      <c r="H1131" s="71"/>
      <c r="I1131" s="90">
        <f t="shared" si="13"/>
        <v>0</v>
      </c>
      <c r="J1131" s="74"/>
      <c r="K1131" s="112"/>
    </row>
    <row r="1132" spans="2:11" ht="6.75" customHeight="1">
      <c r="B1132" s="86"/>
      <c r="C1132" s="87"/>
      <c r="D1132" s="88"/>
      <c r="I1132" s="90">
        <f t="shared" si="13"/>
        <v>0</v>
      </c>
      <c r="J1132" s="89"/>
      <c r="K1132" s="111"/>
    </row>
    <row r="1133" spans="2:11" ht="11.25">
      <c r="B1133" s="86" t="s">
        <v>819</v>
      </c>
      <c r="C1133" s="87" t="s">
        <v>159</v>
      </c>
      <c r="D1133" s="90">
        <f>E1133-E1133*$K$1%</f>
        <v>454.09000000000003</v>
      </c>
      <c r="E1133" s="55">
        <v>499</v>
      </c>
      <c r="F1133" s="204">
        <f>D1133/E1133</f>
        <v>0.91</v>
      </c>
      <c r="G1133" s="57">
        <v>9</v>
      </c>
      <c r="H1133" s="55">
        <v>499</v>
      </c>
      <c r="I1133" s="90">
        <f t="shared" si="13"/>
        <v>349.29999999999995</v>
      </c>
      <c r="J1133" s="164" t="s">
        <v>820</v>
      </c>
      <c r="K1133" s="111"/>
    </row>
    <row r="1134" spans="2:11" ht="11.25">
      <c r="B1134" s="86"/>
      <c r="C1134" s="87"/>
      <c r="D1134" s="88"/>
      <c r="I1134" s="90">
        <f t="shared" si="13"/>
        <v>0</v>
      </c>
      <c r="J1134" s="89" t="s">
        <v>821</v>
      </c>
      <c r="K1134" s="111"/>
    </row>
    <row r="1135" spans="2:11" ht="11.25">
      <c r="B1135" s="86"/>
      <c r="C1135" s="87"/>
      <c r="D1135" s="88"/>
      <c r="I1135" s="90">
        <f t="shared" si="13"/>
        <v>0</v>
      </c>
      <c r="J1135" s="89" t="s">
        <v>822</v>
      </c>
      <c r="K1135" s="111"/>
    </row>
    <row r="1136" spans="2:11" ht="11.25">
      <c r="B1136" s="86"/>
      <c r="C1136" s="87"/>
      <c r="D1136" s="88"/>
      <c r="I1136" s="90">
        <f t="shared" si="13"/>
        <v>0</v>
      </c>
      <c r="J1136" s="89" t="s">
        <v>823</v>
      </c>
      <c r="K1136" s="111"/>
    </row>
    <row r="1137" spans="2:11" ht="11.25">
      <c r="B1137" s="86"/>
      <c r="C1137" s="87"/>
      <c r="D1137" s="88"/>
      <c r="I1137" s="90">
        <f t="shared" si="13"/>
        <v>0</v>
      </c>
      <c r="J1137" s="89" t="s">
        <v>825</v>
      </c>
      <c r="K1137" s="111"/>
    </row>
    <row r="1138" spans="2:11" ht="11.25">
      <c r="B1138" s="86"/>
      <c r="C1138" s="87"/>
      <c r="D1138" s="88"/>
      <c r="I1138" s="90">
        <f t="shared" si="13"/>
        <v>0</v>
      </c>
      <c r="J1138" s="89" t="s">
        <v>824</v>
      </c>
      <c r="K1138" s="111"/>
    </row>
    <row r="1139" spans="2:11" ht="11.25">
      <c r="B1139" s="86"/>
      <c r="C1139" s="87"/>
      <c r="D1139" s="88"/>
      <c r="I1139" s="90">
        <f t="shared" si="13"/>
        <v>0</v>
      </c>
      <c r="J1139" s="89" t="s">
        <v>826</v>
      </c>
      <c r="K1139" s="111"/>
    </row>
    <row r="1140" spans="2:11" ht="11.25">
      <c r="B1140" s="86"/>
      <c r="C1140" s="87"/>
      <c r="D1140" s="88"/>
      <c r="I1140" s="90">
        <f t="shared" si="13"/>
        <v>0</v>
      </c>
      <c r="J1140" s="89" t="s">
        <v>827</v>
      </c>
      <c r="K1140" s="111"/>
    </row>
    <row r="1141" spans="2:11" ht="11.25">
      <c r="B1141" s="86"/>
      <c r="C1141" s="87"/>
      <c r="D1141" s="88"/>
      <c r="I1141" s="90">
        <f t="shared" si="13"/>
        <v>0</v>
      </c>
      <c r="J1141" s="89" t="s">
        <v>828</v>
      </c>
      <c r="K1141" s="111"/>
    </row>
    <row r="1142" spans="2:11" ht="6.75" customHeight="1">
      <c r="B1142" s="86"/>
      <c r="C1142" s="87"/>
      <c r="D1142" s="88"/>
      <c r="I1142" s="90">
        <f t="shared" si="13"/>
        <v>0</v>
      </c>
      <c r="J1142" s="89"/>
      <c r="K1142" s="111"/>
    </row>
    <row r="1143" spans="2:11" ht="11.25">
      <c r="B1143" s="86" t="s">
        <v>627</v>
      </c>
      <c r="C1143" s="87" t="s">
        <v>159</v>
      </c>
      <c r="D1143" s="90">
        <f>E1143-E1143*$K$1%</f>
        <v>126.49</v>
      </c>
      <c r="E1143" s="55">
        <v>139</v>
      </c>
      <c r="F1143" s="204">
        <f>D1143/E1143</f>
        <v>0.9099999999999999</v>
      </c>
      <c r="G1143" s="57">
        <v>9</v>
      </c>
      <c r="H1143" s="55">
        <v>139</v>
      </c>
      <c r="I1143" s="90">
        <f t="shared" si="13"/>
        <v>97.3</v>
      </c>
      <c r="J1143" s="164" t="s">
        <v>1178</v>
      </c>
      <c r="K1143" s="111"/>
    </row>
    <row r="1144" spans="2:11" ht="11.25">
      <c r="B1144" s="86"/>
      <c r="C1144" s="87"/>
      <c r="D1144" s="90"/>
      <c r="F1144" s="204"/>
      <c r="I1144" s="90">
        <f t="shared" si="13"/>
        <v>0</v>
      </c>
      <c r="J1144" s="164" t="s">
        <v>830</v>
      </c>
      <c r="K1144" s="111"/>
    </row>
    <row r="1145" spans="2:11" ht="11.25">
      <c r="B1145" s="86"/>
      <c r="C1145" s="87"/>
      <c r="D1145" s="90"/>
      <c r="F1145" s="204"/>
      <c r="I1145" s="90">
        <f t="shared" si="13"/>
        <v>0</v>
      </c>
      <c r="J1145" s="164" t="s">
        <v>831</v>
      </c>
      <c r="K1145" s="111"/>
    </row>
    <row r="1146" spans="2:11" ht="5.25" customHeight="1">
      <c r="B1146" s="86"/>
      <c r="C1146" s="87"/>
      <c r="D1146" s="90"/>
      <c r="F1146" s="204"/>
      <c r="I1146" s="90">
        <f t="shared" si="13"/>
        <v>0</v>
      </c>
      <c r="J1146" s="164"/>
      <c r="K1146" s="111"/>
    </row>
    <row r="1147" spans="2:11" ht="11.25">
      <c r="B1147" s="86" t="s">
        <v>1179</v>
      </c>
      <c r="C1147" s="87" t="s">
        <v>159</v>
      </c>
      <c r="D1147" s="90">
        <f>E1147-E1147*$K$1%</f>
        <v>153.79</v>
      </c>
      <c r="E1147" s="55">
        <v>169</v>
      </c>
      <c r="F1147" s="204">
        <f>D1147/E1147</f>
        <v>0.9099999999999999</v>
      </c>
      <c r="G1147" s="57">
        <v>9</v>
      </c>
      <c r="H1147" s="55">
        <v>169</v>
      </c>
      <c r="I1147" s="90">
        <f t="shared" si="13"/>
        <v>118.3</v>
      </c>
      <c r="J1147" s="164" t="s">
        <v>1320</v>
      </c>
      <c r="K1147" s="111"/>
    </row>
    <row r="1148" spans="2:11" ht="7.5" customHeight="1">
      <c r="B1148" s="162"/>
      <c r="C1148" s="104"/>
      <c r="D1148" s="226"/>
      <c r="E1148" s="106"/>
      <c r="F1148" s="315"/>
      <c r="G1148" s="108"/>
      <c r="H1148" s="106"/>
      <c r="I1148" s="90">
        <f t="shared" si="13"/>
        <v>0</v>
      </c>
      <c r="J1148" s="316"/>
      <c r="K1148" s="151"/>
    </row>
    <row r="1149" spans="2:10" ht="8.25" customHeight="1">
      <c r="B1149" s="86"/>
      <c r="C1149" s="87"/>
      <c r="D1149" s="88"/>
      <c r="I1149" s="90">
        <f t="shared" si="13"/>
        <v>0</v>
      </c>
      <c r="J1149" s="113"/>
    </row>
    <row r="1150" spans="2:10" ht="11.25">
      <c r="B1150" s="86" t="s">
        <v>918</v>
      </c>
      <c r="C1150" s="305" t="s">
        <v>159</v>
      </c>
      <c r="D1150" s="306">
        <f>E1150-E1150*$K$1%</f>
        <v>153.79</v>
      </c>
      <c r="E1150" s="55">
        <v>169</v>
      </c>
      <c r="F1150" s="204">
        <f>D1150/E1150</f>
        <v>0.9099999999999999</v>
      </c>
      <c r="G1150" s="57">
        <v>9</v>
      </c>
      <c r="H1150" s="55">
        <v>169</v>
      </c>
      <c r="I1150" s="90">
        <f t="shared" si="13"/>
        <v>118.3</v>
      </c>
      <c r="J1150" s="113" t="s">
        <v>917</v>
      </c>
    </row>
    <row r="1151" spans="2:11" ht="11.25">
      <c r="B1151" s="86"/>
      <c r="C1151" s="305"/>
      <c r="D1151" s="306"/>
      <c r="F1151" s="204"/>
      <c r="I1151" s="90">
        <f t="shared" si="13"/>
        <v>0</v>
      </c>
      <c r="J1151" s="113" t="s">
        <v>923</v>
      </c>
      <c r="K1151" s="325"/>
    </row>
    <row r="1152" spans="2:11" ht="11.25">
      <c r="B1152" s="86"/>
      <c r="C1152" s="305"/>
      <c r="D1152" s="306"/>
      <c r="F1152" s="204"/>
      <c r="I1152" s="90">
        <f t="shared" si="13"/>
        <v>0</v>
      </c>
      <c r="J1152" s="113" t="s">
        <v>924</v>
      </c>
      <c r="K1152" s="325"/>
    </row>
    <row r="1153" spans="2:10" ht="11.25">
      <c r="B1153" s="86"/>
      <c r="C1153" s="305"/>
      <c r="D1153" s="306"/>
      <c r="F1153" s="204"/>
      <c r="I1153" s="90">
        <f t="shared" si="13"/>
        <v>0</v>
      </c>
      <c r="J1153" s="113" t="s">
        <v>925</v>
      </c>
    </row>
    <row r="1154" spans="2:11" ht="6" customHeight="1">
      <c r="B1154" s="86"/>
      <c r="C1154" s="87"/>
      <c r="D1154" s="88"/>
      <c r="I1154" s="90">
        <f t="shared" si="13"/>
        <v>0</v>
      </c>
      <c r="J1154" s="113"/>
      <c r="K1154" s="326"/>
    </row>
    <row r="1155" spans="2:11" ht="11.25">
      <c r="B1155" s="86" t="s">
        <v>919</v>
      </c>
      <c r="C1155" s="305" t="s">
        <v>159</v>
      </c>
      <c r="D1155" s="306">
        <f>E1155-E1155*$K$1%</f>
        <v>217.49</v>
      </c>
      <c r="E1155" s="55">
        <v>239</v>
      </c>
      <c r="F1155" s="204">
        <f>D1155/E1155</f>
        <v>0.91</v>
      </c>
      <c r="G1155" s="57">
        <v>9</v>
      </c>
      <c r="H1155" s="55">
        <v>239</v>
      </c>
      <c r="I1155" s="90">
        <f t="shared" si="13"/>
        <v>167.29999999999998</v>
      </c>
      <c r="J1155" s="113" t="s">
        <v>921</v>
      </c>
      <c r="K1155" s="326"/>
    </row>
    <row r="1156" spans="2:11" ht="5.25" customHeight="1">
      <c r="B1156" s="86"/>
      <c r="C1156" s="87"/>
      <c r="D1156" s="88"/>
      <c r="I1156" s="90">
        <f t="shared" si="13"/>
        <v>0</v>
      </c>
      <c r="J1156" s="113"/>
      <c r="K1156" s="326"/>
    </row>
    <row r="1157" spans="2:10" ht="11.25">
      <c r="B1157" s="86" t="s">
        <v>920</v>
      </c>
      <c r="C1157" s="305" t="s">
        <v>159</v>
      </c>
      <c r="D1157" s="306">
        <f>E1157-E1157*$K$1%</f>
        <v>335.79</v>
      </c>
      <c r="E1157" s="55">
        <v>369</v>
      </c>
      <c r="F1157" s="204">
        <f>D1157/E1157</f>
        <v>0.91</v>
      </c>
      <c r="G1157" s="57">
        <v>9</v>
      </c>
      <c r="H1157" s="55">
        <v>369</v>
      </c>
      <c r="I1157" s="90">
        <f t="shared" si="13"/>
        <v>258.3</v>
      </c>
      <c r="J1157" s="113" t="s">
        <v>922</v>
      </c>
    </row>
    <row r="1158" spans="2:11" ht="5.25" customHeight="1">
      <c r="B1158" s="162"/>
      <c r="C1158" s="104"/>
      <c r="D1158" s="105"/>
      <c r="E1158" s="106"/>
      <c r="F1158" s="107"/>
      <c r="G1158" s="108"/>
      <c r="H1158" s="106"/>
      <c r="I1158" s="90">
        <f t="shared" si="13"/>
        <v>0</v>
      </c>
      <c r="J1158" s="316"/>
      <c r="K1158" s="110"/>
    </row>
    <row r="1159" spans="2:10" ht="9" customHeight="1">
      <c r="B1159" s="86"/>
      <c r="C1159" s="87"/>
      <c r="D1159" s="88"/>
      <c r="I1159" s="90">
        <f t="shared" si="13"/>
        <v>0</v>
      </c>
      <c r="J1159" s="113"/>
    </row>
    <row r="1160" spans="2:10" ht="11.25">
      <c r="B1160" s="86" t="s">
        <v>242</v>
      </c>
      <c r="C1160" s="305" t="s">
        <v>159</v>
      </c>
      <c r="D1160" s="306">
        <f>E1160-E1160*$K$1%</f>
        <v>445.9</v>
      </c>
      <c r="E1160" s="55">
        <v>490</v>
      </c>
      <c r="F1160" s="204">
        <f>D1160/E1160</f>
        <v>0.9099999999999999</v>
      </c>
      <c r="G1160" s="57">
        <v>9</v>
      </c>
      <c r="H1160" s="55">
        <v>490</v>
      </c>
      <c r="I1160" s="90">
        <f t="shared" si="13"/>
        <v>343</v>
      </c>
      <c r="J1160" s="113" t="s">
        <v>917</v>
      </c>
    </row>
    <row r="1161" spans="2:11" ht="11.25">
      <c r="B1161" s="86"/>
      <c r="C1161" s="305"/>
      <c r="D1161" s="306"/>
      <c r="F1161" s="204"/>
      <c r="I1161" s="90">
        <f aca="true" t="shared" si="14" ref="I1161:I1224">SUM(E1161*0.7)</f>
        <v>0</v>
      </c>
      <c r="J1161" s="113" t="s">
        <v>251</v>
      </c>
      <c r="K1161" s="325"/>
    </row>
    <row r="1162" spans="2:11" ht="11.25">
      <c r="B1162" s="86"/>
      <c r="C1162" s="305"/>
      <c r="D1162" s="306"/>
      <c r="F1162" s="204"/>
      <c r="I1162" s="90">
        <f t="shared" si="14"/>
        <v>0</v>
      </c>
      <c r="J1162" s="113" t="s">
        <v>252</v>
      </c>
      <c r="K1162" s="325"/>
    </row>
    <row r="1163" spans="2:11" ht="11.25">
      <c r="B1163" s="86"/>
      <c r="C1163" s="305"/>
      <c r="D1163" s="306"/>
      <c r="F1163" s="204"/>
      <c r="I1163" s="90">
        <f t="shared" si="14"/>
        <v>0</v>
      </c>
      <c r="J1163" s="113" t="s">
        <v>253</v>
      </c>
      <c r="K1163" s="325"/>
    </row>
    <row r="1164" spans="2:10" ht="11.25">
      <c r="B1164" s="86"/>
      <c r="C1164" s="305"/>
      <c r="D1164" s="306"/>
      <c r="F1164" s="204"/>
      <c r="I1164" s="90">
        <f t="shared" si="14"/>
        <v>0</v>
      </c>
      <c r="J1164" s="113" t="s">
        <v>254</v>
      </c>
    </row>
    <row r="1165" spans="2:10" ht="11.25">
      <c r="B1165" s="86"/>
      <c r="C1165" s="305"/>
      <c r="D1165" s="306"/>
      <c r="F1165" s="204"/>
      <c r="I1165" s="90">
        <f t="shared" si="14"/>
        <v>0</v>
      </c>
      <c r="J1165" s="113" t="s">
        <v>255</v>
      </c>
    </row>
    <row r="1166" spans="2:10" ht="11.25">
      <c r="B1166" s="86"/>
      <c r="C1166" s="305"/>
      <c r="D1166" s="306"/>
      <c r="F1166" s="204"/>
      <c r="I1166" s="90">
        <f t="shared" si="14"/>
        <v>0</v>
      </c>
      <c r="J1166" s="113" t="s">
        <v>256</v>
      </c>
    </row>
    <row r="1167" spans="2:10" ht="6" customHeight="1">
      <c r="B1167" s="86"/>
      <c r="C1167" s="87"/>
      <c r="D1167" s="88"/>
      <c r="I1167" s="90">
        <f t="shared" si="14"/>
        <v>0</v>
      </c>
      <c r="J1167" s="113"/>
    </row>
    <row r="1168" spans="2:10" ht="11.25">
      <c r="B1168" s="86" t="s">
        <v>243</v>
      </c>
      <c r="C1168" s="305" t="s">
        <v>159</v>
      </c>
      <c r="D1168" s="306">
        <f>E1168-E1168*$K$1%</f>
        <v>720.72</v>
      </c>
      <c r="E1168" s="55">
        <v>792</v>
      </c>
      <c r="F1168" s="204">
        <f>D1168/E1168</f>
        <v>0.91</v>
      </c>
      <c r="G1168" s="57">
        <v>9</v>
      </c>
      <c r="H1168" s="55">
        <v>792</v>
      </c>
      <c r="I1168" s="90">
        <f t="shared" si="14"/>
        <v>554.4</v>
      </c>
      <c r="J1168" s="113" t="s">
        <v>921</v>
      </c>
    </row>
    <row r="1169" spans="2:10" ht="6" customHeight="1">
      <c r="B1169" s="86"/>
      <c r="C1169" s="87"/>
      <c r="D1169" s="88"/>
      <c r="I1169" s="90">
        <f t="shared" si="14"/>
        <v>0</v>
      </c>
      <c r="J1169" s="113"/>
    </row>
    <row r="1170" spans="2:10" ht="11.25">
      <c r="B1170" s="86" t="s">
        <v>244</v>
      </c>
      <c r="C1170" s="305" t="s">
        <v>159</v>
      </c>
      <c r="D1170" s="306">
        <f>E1170-E1170*$K$1%</f>
        <v>1248.52</v>
      </c>
      <c r="E1170" s="55">
        <v>1372</v>
      </c>
      <c r="F1170" s="204">
        <f>D1170/E1170</f>
        <v>0.91</v>
      </c>
      <c r="G1170" s="57">
        <v>9</v>
      </c>
      <c r="H1170" s="55">
        <v>1372</v>
      </c>
      <c r="I1170" s="90">
        <f t="shared" si="14"/>
        <v>960.4</v>
      </c>
      <c r="J1170" s="113" t="s">
        <v>922</v>
      </c>
    </row>
    <row r="1171" spans="2:11" ht="8.25" customHeight="1">
      <c r="B1171" s="162"/>
      <c r="C1171" s="104"/>
      <c r="D1171" s="105"/>
      <c r="E1171" s="106"/>
      <c r="F1171" s="107"/>
      <c r="G1171" s="108"/>
      <c r="H1171" s="106"/>
      <c r="I1171" s="90">
        <f t="shared" si="14"/>
        <v>0</v>
      </c>
      <c r="J1171" s="316"/>
      <c r="K1171" s="110"/>
    </row>
    <row r="1172" spans="2:10" ht="3.75" customHeight="1">
      <c r="B1172" s="86"/>
      <c r="C1172" s="65"/>
      <c r="D1172" s="298"/>
      <c r="F1172" s="204"/>
      <c r="I1172" s="90">
        <f t="shared" si="14"/>
        <v>0</v>
      </c>
      <c r="J1172" s="113"/>
    </row>
    <row r="1173" spans="2:11" ht="26.25" customHeight="1">
      <c r="B1173" s="86"/>
      <c r="C1173" s="65"/>
      <c r="D1173" s="66"/>
      <c r="I1173" s="90">
        <f t="shared" si="14"/>
        <v>0</v>
      </c>
      <c r="J1173" s="89"/>
      <c r="K1173" s="111"/>
    </row>
    <row r="1174" spans="1:11" s="76" customFormat="1" ht="18" customHeight="1">
      <c r="A1174" s="139"/>
      <c r="B1174" s="304" t="s">
        <v>888</v>
      </c>
      <c r="C1174" s="69"/>
      <c r="D1174" s="70"/>
      <c r="E1174" s="71"/>
      <c r="F1174" s="72"/>
      <c r="G1174" s="73"/>
      <c r="H1174" s="71"/>
      <c r="I1174" s="90">
        <f t="shared" si="14"/>
        <v>0</v>
      </c>
      <c r="J1174" s="74"/>
      <c r="K1174" s="112"/>
    </row>
    <row r="1175" spans="1:11" ht="8.25" customHeight="1">
      <c r="A1175" s="139"/>
      <c r="B1175" s="152"/>
      <c r="C1175" s="327"/>
      <c r="D1175" s="327"/>
      <c r="F1175" s="328"/>
      <c r="I1175" s="90">
        <f t="shared" si="14"/>
        <v>0</v>
      </c>
      <c r="J1175" s="329"/>
      <c r="K1175" s="123"/>
    </row>
    <row r="1176" spans="1:11" ht="11.25" customHeight="1">
      <c r="A1176" s="139"/>
      <c r="B1176" s="330" t="s">
        <v>1250</v>
      </c>
      <c r="C1176" s="305" t="s">
        <v>159</v>
      </c>
      <c r="D1176" s="306">
        <f>E1176-E1176*$K$1%</f>
        <v>337.61</v>
      </c>
      <c r="E1176" s="55">
        <v>371</v>
      </c>
      <c r="F1176" s="331">
        <f>D1176/E1176</f>
        <v>0.91</v>
      </c>
      <c r="G1176" s="57">
        <v>4</v>
      </c>
      <c r="H1176" s="55">
        <v>371</v>
      </c>
      <c r="I1176" s="90">
        <f t="shared" si="14"/>
        <v>259.7</v>
      </c>
      <c r="J1176" s="332" t="s">
        <v>1251</v>
      </c>
      <c r="K1176" s="333"/>
    </row>
    <row r="1177" spans="1:11" ht="11.25" customHeight="1">
      <c r="A1177" s="139"/>
      <c r="B1177" s="330"/>
      <c r="C1177" s="327"/>
      <c r="D1177" s="327"/>
      <c r="F1177" s="331"/>
      <c r="I1177" s="90">
        <f t="shared" si="14"/>
        <v>0</v>
      </c>
      <c r="J1177" s="334" t="s">
        <v>1252</v>
      </c>
      <c r="K1177" s="333"/>
    </row>
    <row r="1178" spans="1:11" ht="11.25" customHeight="1">
      <c r="A1178" s="139"/>
      <c r="B1178" s="330"/>
      <c r="C1178" s="327"/>
      <c r="D1178" s="327"/>
      <c r="F1178" s="331"/>
      <c r="I1178" s="90">
        <f t="shared" si="14"/>
        <v>0</v>
      </c>
      <c r="J1178" s="332" t="s">
        <v>1253</v>
      </c>
      <c r="K1178" s="333"/>
    </row>
    <row r="1179" spans="1:11" ht="11.25" customHeight="1">
      <c r="A1179" s="139"/>
      <c r="B1179" s="330"/>
      <c r="C1179" s="335"/>
      <c r="D1179" s="335"/>
      <c r="E1179" s="51"/>
      <c r="F1179" s="51"/>
      <c r="G1179" s="277"/>
      <c r="H1179" s="51"/>
      <c r="I1179" s="90">
        <f t="shared" si="14"/>
        <v>0</v>
      </c>
      <c r="J1179" s="332" t="s">
        <v>1254</v>
      </c>
      <c r="K1179" s="333"/>
    </row>
    <row r="1180" spans="1:11" ht="11.25" customHeight="1">
      <c r="A1180" s="139"/>
      <c r="B1180" s="330"/>
      <c r="C1180" s="335"/>
      <c r="D1180" s="335"/>
      <c r="E1180" s="51"/>
      <c r="F1180" s="51"/>
      <c r="G1180" s="277"/>
      <c r="H1180" s="51"/>
      <c r="I1180" s="90">
        <f t="shared" si="14"/>
        <v>0</v>
      </c>
      <c r="J1180" s="332" t="s">
        <v>1255</v>
      </c>
      <c r="K1180" s="333"/>
    </row>
    <row r="1181" spans="1:11" ht="11.25" customHeight="1">
      <c r="A1181" s="139"/>
      <c r="B1181" s="330"/>
      <c r="C1181" s="336"/>
      <c r="D1181" s="337"/>
      <c r="F1181" s="331"/>
      <c r="I1181" s="90">
        <f t="shared" si="14"/>
        <v>0</v>
      </c>
      <c r="J1181" s="332" t="s">
        <v>1256</v>
      </c>
      <c r="K1181" s="333"/>
    </row>
    <row r="1182" spans="1:11" ht="7.5" customHeight="1">
      <c r="A1182" s="139"/>
      <c r="B1182" s="330"/>
      <c r="C1182" s="336"/>
      <c r="D1182" s="337"/>
      <c r="F1182" s="331"/>
      <c r="I1182" s="90">
        <f t="shared" si="14"/>
        <v>0</v>
      </c>
      <c r="J1182" s="332"/>
      <c r="K1182" s="333"/>
    </row>
    <row r="1183" spans="1:11" ht="11.25" customHeight="1">
      <c r="A1183" s="139"/>
      <c r="B1183" s="330" t="s">
        <v>1257</v>
      </c>
      <c r="C1183" s="305" t="s">
        <v>159</v>
      </c>
      <c r="D1183" s="306">
        <f>E1183-E1183*$K$1%</f>
        <v>25.389</v>
      </c>
      <c r="E1183" s="55">
        <v>27.9</v>
      </c>
      <c r="F1183" s="331">
        <f>D1183/E1183</f>
        <v>0.91</v>
      </c>
      <c r="G1183" s="57">
        <v>4</v>
      </c>
      <c r="H1183" s="55">
        <v>27.9</v>
      </c>
      <c r="I1183" s="90">
        <f t="shared" si="14"/>
        <v>19.529999999999998</v>
      </c>
      <c r="J1183" s="332" t="s">
        <v>1258</v>
      </c>
      <c r="K1183" s="333"/>
    </row>
    <row r="1184" spans="1:11" ht="6" customHeight="1">
      <c r="A1184" s="139"/>
      <c r="B1184" s="338"/>
      <c r="C1184" s="339"/>
      <c r="D1184" s="340"/>
      <c r="E1184" s="341"/>
      <c r="F1184" s="342"/>
      <c r="G1184" s="108"/>
      <c r="H1184" s="341"/>
      <c r="I1184" s="90">
        <f t="shared" si="14"/>
        <v>0</v>
      </c>
      <c r="J1184" s="343"/>
      <c r="K1184" s="344"/>
    </row>
    <row r="1185" spans="2:10" ht="3.75" customHeight="1">
      <c r="B1185" s="86"/>
      <c r="C1185" s="65"/>
      <c r="D1185" s="298"/>
      <c r="F1185" s="204"/>
      <c r="I1185" s="90">
        <f t="shared" si="14"/>
        <v>0</v>
      </c>
      <c r="J1185" s="113"/>
    </row>
    <row r="1186" spans="2:11" ht="24" customHeight="1">
      <c r="B1186" s="86"/>
      <c r="C1186" s="65"/>
      <c r="D1186" s="66"/>
      <c r="I1186" s="90">
        <f t="shared" si="14"/>
        <v>0</v>
      </c>
      <c r="J1186" s="89"/>
      <c r="K1186" s="111"/>
    </row>
    <row r="1187" spans="1:11" s="76" customFormat="1" ht="18" customHeight="1">
      <c r="A1187" s="441"/>
      <c r="B1187" s="304" t="s">
        <v>833</v>
      </c>
      <c r="C1187" s="69"/>
      <c r="D1187" s="70"/>
      <c r="E1187" s="71"/>
      <c r="F1187" s="72"/>
      <c r="G1187" s="73"/>
      <c r="H1187" s="71"/>
      <c r="I1187" s="90">
        <f t="shared" si="14"/>
        <v>0</v>
      </c>
      <c r="J1187" s="74"/>
      <c r="K1187" s="112"/>
    </row>
    <row r="1188" spans="1:11" s="76" customFormat="1" ht="9" customHeight="1">
      <c r="A1188" s="441"/>
      <c r="B1188" s="86"/>
      <c r="C1188" s="87"/>
      <c r="D1188" s="90"/>
      <c r="E1188" s="345"/>
      <c r="F1188" s="328"/>
      <c r="G1188" s="57"/>
      <c r="H1188" s="345"/>
      <c r="I1188" s="90">
        <f t="shared" si="14"/>
        <v>0</v>
      </c>
      <c r="J1188" s="346"/>
      <c r="K1188" s="51"/>
    </row>
    <row r="1189" spans="1:11" s="76" customFormat="1" ht="11.25">
      <c r="A1189" s="441"/>
      <c r="B1189" s="86" t="s">
        <v>87</v>
      </c>
      <c r="C1189" s="87" t="s">
        <v>159</v>
      </c>
      <c r="D1189" s="90">
        <f>E1189-E1189*$K$1%</f>
        <v>259.35</v>
      </c>
      <c r="E1189" s="55">
        <v>285</v>
      </c>
      <c r="F1189" s="328">
        <f>D1189/E1189</f>
        <v>0.91</v>
      </c>
      <c r="G1189" s="57">
        <v>8</v>
      </c>
      <c r="H1189" s="55">
        <v>285</v>
      </c>
      <c r="I1189" s="90">
        <f t="shared" si="14"/>
        <v>199.5</v>
      </c>
      <c r="J1189" s="89" t="s">
        <v>134</v>
      </c>
      <c r="K1189" s="51"/>
    </row>
    <row r="1190" spans="1:11" s="76" customFormat="1" ht="11.25">
      <c r="A1190" s="441"/>
      <c r="B1190" s="92"/>
      <c r="C1190" s="218"/>
      <c r="D1190" s="94"/>
      <c r="E1190" s="345"/>
      <c r="F1190" s="328"/>
      <c r="G1190" s="57"/>
      <c r="H1190" s="345"/>
      <c r="I1190" s="90">
        <f t="shared" si="14"/>
        <v>0</v>
      </c>
      <c r="J1190" s="89" t="s">
        <v>135</v>
      </c>
      <c r="K1190" s="51"/>
    </row>
    <row r="1191" spans="1:11" s="76" customFormat="1" ht="11.25">
      <c r="A1191" s="441"/>
      <c r="B1191" s="86"/>
      <c r="C1191" s="442"/>
      <c r="D1191" s="442"/>
      <c r="E1191" s="345"/>
      <c r="F1191" s="328"/>
      <c r="G1191" s="57"/>
      <c r="H1191" s="345"/>
      <c r="I1191" s="90">
        <f t="shared" si="14"/>
        <v>0</v>
      </c>
      <c r="J1191" s="89" t="s">
        <v>136</v>
      </c>
      <c r="K1191" s="51"/>
    </row>
    <row r="1192" spans="1:11" s="76" customFormat="1" ht="11.25">
      <c r="A1192" s="441"/>
      <c r="B1192" s="86"/>
      <c r="C1192" s="87"/>
      <c r="D1192" s="90"/>
      <c r="E1192" s="345"/>
      <c r="F1192" s="328"/>
      <c r="G1192" s="57"/>
      <c r="H1192" s="345"/>
      <c r="I1192" s="90">
        <f t="shared" si="14"/>
        <v>0</v>
      </c>
      <c r="J1192" s="89" t="s">
        <v>137</v>
      </c>
      <c r="K1192" s="51"/>
    </row>
    <row r="1193" spans="1:11" s="76" customFormat="1" ht="11.25">
      <c r="A1193" s="441"/>
      <c r="B1193" s="86"/>
      <c r="C1193" s="87"/>
      <c r="D1193" s="90"/>
      <c r="E1193" s="345"/>
      <c r="F1193" s="328"/>
      <c r="G1193" s="57"/>
      <c r="H1193" s="345"/>
      <c r="I1193" s="90">
        <f t="shared" si="14"/>
        <v>0</v>
      </c>
      <c r="J1193" s="89" t="s">
        <v>298</v>
      </c>
      <c r="K1193" s="233"/>
    </row>
    <row r="1194" spans="1:11" s="76" customFormat="1" ht="11.25">
      <c r="A1194" s="441"/>
      <c r="B1194" s="86"/>
      <c r="C1194" s="87"/>
      <c r="D1194" s="90"/>
      <c r="E1194" s="345"/>
      <c r="F1194" s="328"/>
      <c r="G1194" s="57"/>
      <c r="H1194" s="345"/>
      <c r="I1194" s="90">
        <f t="shared" si="14"/>
        <v>0</v>
      </c>
      <c r="J1194" s="89" t="s">
        <v>475</v>
      </c>
      <c r="K1194" s="51"/>
    </row>
    <row r="1195" spans="1:11" s="76" customFormat="1" ht="11.25">
      <c r="A1195" s="441"/>
      <c r="B1195" s="86"/>
      <c r="C1195" s="87"/>
      <c r="D1195" s="90"/>
      <c r="E1195" s="55"/>
      <c r="F1195" s="328"/>
      <c r="G1195" s="57"/>
      <c r="H1195" s="55"/>
      <c r="I1195" s="90">
        <f t="shared" si="14"/>
        <v>0</v>
      </c>
      <c r="J1195" s="146" t="s">
        <v>1448</v>
      </c>
      <c r="K1195" s="233"/>
    </row>
    <row r="1196" spans="1:11" s="76" customFormat="1" ht="6.75" customHeight="1">
      <c r="A1196" s="441"/>
      <c r="B1196" s="86"/>
      <c r="C1196" s="87"/>
      <c r="D1196" s="90"/>
      <c r="E1196" s="55"/>
      <c r="F1196" s="328"/>
      <c r="G1196" s="57"/>
      <c r="H1196" s="55"/>
      <c r="I1196" s="90">
        <f t="shared" si="14"/>
        <v>0</v>
      </c>
      <c r="J1196" s="146"/>
      <c r="K1196" s="233"/>
    </row>
    <row r="1197" spans="1:11" s="76" customFormat="1" ht="11.25">
      <c r="A1197" s="441"/>
      <c r="B1197" s="86" t="s">
        <v>390</v>
      </c>
      <c r="C1197" s="87" t="s">
        <v>159</v>
      </c>
      <c r="D1197" s="90">
        <f>E1197-E1197*$K$1%</f>
        <v>103.74</v>
      </c>
      <c r="E1197" s="55">
        <v>114</v>
      </c>
      <c r="F1197" s="328">
        <f>D1197/E1197</f>
        <v>0.9099999999999999</v>
      </c>
      <c r="G1197" s="57">
        <v>8</v>
      </c>
      <c r="H1197" s="55">
        <v>114</v>
      </c>
      <c r="I1197" s="90">
        <f t="shared" si="14"/>
        <v>79.8</v>
      </c>
      <c r="J1197" s="89" t="s">
        <v>391</v>
      </c>
      <c r="K1197" s="233"/>
    </row>
    <row r="1198" spans="1:11" s="76" customFormat="1" ht="11.25">
      <c r="A1198" s="441"/>
      <c r="B1198" s="86"/>
      <c r="C1198" s="218"/>
      <c r="D1198" s="94"/>
      <c r="E1198" s="55"/>
      <c r="F1198" s="328"/>
      <c r="G1198" s="57"/>
      <c r="H1198" s="55"/>
      <c r="I1198" s="90">
        <f t="shared" si="14"/>
        <v>0</v>
      </c>
      <c r="J1198" s="89" t="s">
        <v>362</v>
      </c>
      <c r="K1198" s="233"/>
    </row>
    <row r="1199" spans="1:11" s="76" customFormat="1" ht="6.75" customHeight="1">
      <c r="A1199" s="441"/>
      <c r="B1199" s="162"/>
      <c r="C1199" s="104"/>
      <c r="D1199" s="226"/>
      <c r="E1199" s="106"/>
      <c r="F1199" s="347"/>
      <c r="G1199" s="108"/>
      <c r="H1199" s="106"/>
      <c r="I1199" s="90">
        <f t="shared" si="14"/>
        <v>0</v>
      </c>
      <c r="J1199" s="256"/>
      <c r="K1199" s="348"/>
    </row>
    <row r="1200" spans="1:11" s="76" customFormat="1" ht="11.25">
      <c r="A1200" s="441"/>
      <c r="B1200" s="86"/>
      <c r="C1200" s="87"/>
      <c r="D1200" s="90"/>
      <c r="E1200" s="55"/>
      <c r="F1200" s="328"/>
      <c r="G1200" s="57"/>
      <c r="H1200" s="55"/>
      <c r="I1200" s="90">
        <f t="shared" si="14"/>
        <v>0</v>
      </c>
      <c r="J1200" s="146"/>
      <c r="K1200" s="233"/>
    </row>
    <row r="1201" spans="1:11" s="76" customFormat="1" ht="11.25">
      <c r="A1201" s="441"/>
      <c r="B1201" s="86" t="s">
        <v>883</v>
      </c>
      <c r="C1201" s="87" t="s">
        <v>159</v>
      </c>
      <c r="D1201" s="90">
        <f>E1201-E1201*$K$1%</f>
        <v>684.32</v>
      </c>
      <c r="E1201" s="55">
        <v>752</v>
      </c>
      <c r="F1201" s="328">
        <f>D1201/E1201</f>
        <v>0.91</v>
      </c>
      <c r="G1201" s="57">
        <v>8</v>
      </c>
      <c r="H1201" s="55">
        <v>752</v>
      </c>
      <c r="I1201" s="90">
        <f t="shared" si="14"/>
        <v>526.4</v>
      </c>
      <c r="J1201" s="89" t="s">
        <v>885</v>
      </c>
      <c r="K1201" s="51"/>
    </row>
    <row r="1202" spans="1:11" s="76" customFormat="1" ht="11.25">
      <c r="A1202" s="441"/>
      <c r="B1202" s="92"/>
      <c r="C1202" s="218"/>
      <c r="D1202" s="94"/>
      <c r="E1202" s="345"/>
      <c r="F1202" s="328"/>
      <c r="G1202" s="57"/>
      <c r="H1202" s="345"/>
      <c r="I1202" s="90">
        <f t="shared" si="14"/>
        <v>0</v>
      </c>
      <c r="J1202" s="89" t="s">
        <v>135</v>
      </c>
      <c r="K1202" s="51"/>
    </row>
    <row r="1203" spans="1:11" s="76" customFormat="1" ht="11.25">
      <c r="A1203" s="441"/>
      <c r="B1203" s="86"/>
      <c r="C1203" s="442"/>
      <c r="D1203" s="442"/>
      <c r="E1203" s="345"/>
      <c r="F1203" s="328"/>
      <c r="G1203" s="57"/>
      <c r="H1203" s="345"/>
      <c r="I1203" s="90">
        <f t="shared" si="14"/>
        <v>0</v>
      </c>
      <c r="J1203" s="89" t="s">
        <v>886</v>
      </c>
      <c r="K1203" s="51"/>
    </row>
    <row r="1204" spans="1:11" s="76" customFormat="1" ht="11.25">
      <c r="A1204" s="441"/>
      <c r="B1204" s="86"/>
      <c r="C1204" s="87"/>
      <c r="D1204" s="90"/>
      <c r="E1204" s="345"/>
      <c r="F1204" s="328"/>
      <c r="G1204" s="57"/>
      <c r="H1204" s="345"/>
      <c r="I1204" s="90">
        <f t="shared" si="14"/>
        <v>0</v>
      </c>
      <c r="J1204" s="89" t="s">
        <v>887</v>
      </c>
      <c r="K1204" s="51"/>
    </row>
    <row r="1205" spans="1:11" s="76" customFormat="1" ht="11.25">
      <c r="A1205" s="441"/>
      <c r="B1205" s="86"/>
      <c r="C1205" s="87"/>
      <c r="D1205" s="90"/>
      <c r="E1205" s="345"/>
      <c r="F1205" s="328"/>
      <c r="G1205" s="57"/>
      <c r="H1205" s="345"/>
      <c r="I1205" s="90">
        <f t="shared" si="14"/>
        <v>0</v>
      </c>
      <c r="J1205" s="89" t="s">
        <v>884</v>
      </c>
      <c r="K1205" s="233"/>
    </row>
    <row r="1206" spans="1:11" s="76" customFormat="1" ht="11.25">
      <c r="A1206" s="441"/>
      <c r="B1206" s="86"/>
      <c r="C1206" s="87"/>
      <c r="D1206" s="90"/>
      <c r="E1206" s="345"/>
      <c r="F1206" s="328"/>
      <c r="G1206" s="57"/>
      <c r="H1206" s="345"/>
      <c r="I1206" s="90">
        <f t="shared" si="14"/>
        <v>0</v>
      </c>
      <c r="J1206" s="89" t="s">
        <v>475</v>
      </c>
      <c r="K1206" s="51"/>
    </row>
    <row r="1207" spans="1:11" s="76" customFormat="1" ht="11.25">
      <c r="A1207" s="441"/>
      <c r="B1207" s="86"/>
      <c r="C1207" s="87"/>
      <c r="D1207" s="90"/>
      <c r="E1207" s="55"/>
      <c r="F1207" s="328"/>
      <c r="G1207" s="57"/>
      <c r="H1207" s="55"/>
      <c r="I1207" s="90">
        <f t="shared" si="14"/>
        <v>0</v>
      </c>
      <c r="J1207" s="146" t="s">
        <v>1448</v>
      </c>
      <c r="K1207" s="233"/>
    </row>
    <row r="1208" spans="1:11" s="76" customFormat="1" ht="6" customHeight="1">
      <c r="A1208" s="441"/>
      <c r="B1208" s="86"/>
      <c r="C1208" s="87"/>
      <c r="D1208" s="90"/>
      <c r="E1208" s="55"/>
      <c r="F1208" s="328"/>
      <c r="G1208" s="57"/>
      <c r="H1208" s="55"/>
      <c r="I1208" s="90">
        <f t="shared" si="14"/>
        <v>0</v>
      </c>
      <c r="J1208" s="146"/>
      <c r="K1208" s="233"/>
    </row>
    <row r="1209" spans="1:10" ht="11.25">
      <c r="A1209" s="441"/>
      <c r="B1209" s="86" t="s">
        <v>297</v>
      </c>
      <c r="C1209" s="87" t="s">
        <v>159</v>
      </c>
      <c r="D1209" s="90">
        <f>E1209-E1209*$K$1%</f>
        <v>103.74</v>
      </c>
      <c r="E1209" s="55">
        <v>114</v>
      </c>
      <c r="F1209" s="328">
        <f>D1209/E1209</f>
        <v>0.9099999999999999</v>
      </c>
      <c r="G1209" s="57">
        <v>1</v>
      </c>
      <c r="H1209" s="55">
        <v>114</v>
      </c>
      <c r="I1209" s="90">
        <f t="shared" si="14"/>
        <v>79.8</v>
      </c>
      <c r="J1209" s="349" t="s">
        <v>295</v>
      </c>
    </row>
    <row r="1210" spans="1:10" ht="11.25">
      <c r="A1210" s="441"/>
      <c r="B1210" s="86"/>
      <c r="C1210" s="87"/>
      <c r="D1210" s="90"/>
      <c r="F1210" s="328"/>
      <c r="I1210" s="90">
        <f t="shared" si="14"/>
        <v>0</v>
      </c>
      <c r="J1210" s="349"/>
    </row>
    <row r="1211" spans="1:10" ht="11.25">
      <c r="A1211" s="441"/>
      <c r="B1211" s="86" t="s">
        <v>390</v>
      </c>
      <c r="C1211" s="87" t="s">
        <v>159</v>
      </c>
      <c r="D1211" s="90">
        <f>E1211-E1211*$K$1%</f>
        <v>126.49</v>
      </c>
      <c r="E1211" s="55">
        <v>139</v>
      </c>
      <c r="F1211" s="328">
        <f>D1211/E1211</f>
        <v>0.9099999999999999</v>
      </c>
      <c r="G1211" s="57">
        <v>1</v>
      </c>
      <c r="H1211" s="55">
        <v>139</v>
      </c>
      <c r="I1211" s="90">
        <f t="shared" si="14"/>
        <v>97.3</v>
      </c>
      <c r="J1211" s="349" t="s">
        <v>296</v>
      </c>
    </row>
    <row r="1212" spans="1:11" s="76" customFormat="1" ht="8.25" customHeight="1">
      <c r="A1212" s="441"/>
      <c r="B1212" s="162"/>
      <c r="C1212" s="104"/>
      <c r="D1212" s="105"/>
      <c r="E1212" s="350"/>
      <c r="F1212" s="107"/>
      <c r="G1212" s="108"/>
      <c r="H1212" s="350"/>
      <c r="I1212" s="90">
        <f t="shared" si="14"/>
        <v>0</v>
      </c>
      <c r="J1212" s="109"/>
      <c r="K1212" s="151"/>
    </row>
    <row r="1213" spans="1:11" ht="32.25" customHeight="1">
      <c r="A1213" s="438"/>
      <c r="B1213" s="86"/>
      <c r="C1213" s="65"/>
      <c r="D1213" s="66"/>
      <c r="I1213" s="90">
        <f t="shared" si="14"/>
        <v>0</v>
      </c>
      <c r="J1213" s="89"/>
      <c r="K1213" s="111"/>
    </row>
    <row r="1214" spans="1:11" s="76" customFormat="1" ht="15" customHeight="1">
      <c r="A1214" s="438"/>
      <c r="B1214" s="304" t="s">
        <v>834</v>
      </c>
      <c r="C1214" s="69"/>
      <c r="D1214" s="70"/>
      <c r="E1214" s="71"/>
      <c r="F1214" s="72"/>
      <c r="G1214" s="73"/>
      <c r="H1214" s="71"/>
      <c r="I1214" s="90">
        <f t="shared" si="14"/>
        <v>0</v>
      </c>
      <c r="J1214" s="74"/>
      <c r="K1214" s="112"/>
    </row>
    <row r="1215" spans="1:10" ht="11.25">
      <c r="A1215" s="438"/>
      <c r="B1215" s="51"/>
      <c r="C1215" s="335"/>
      <c r="D1215" s="335"/>
      <c r="E1215" s="51"/>
      <c r="F1215" s="51"/>
      <c r="G1215" s="277"/>
      <c r="H1215" s="51"/>
      <c r="I1215" s="90">
        <f t="shared" si="14"/>
        <v>0</v>
      </c>
      <c r="J1215" s="51"/>
    </row>
    <row r="1216" spans="1:10" ht="11.25">
      <c r="A1216" s="438"/>
      <c r="B1216" s="86" t="s">
        <v>1314</v>
      </c>
      <c r="C1216" s="87" t="s">
        <v>159</v>
      </c>
      <c r="D1216" s="90">
        <f>E1216-E1216*$K$1%</f>
        <v>511.42</v>
      </c>
      <c r="E1216" s="55">
        <v>562</v>
      </c>
      <c r="F1216" s="328">
        <f>D1216/E1216</f>
        <v>0.91</v>
      </c>
      <c r="G1216" s="57">
        <v>1</v>
      </c>
      <c r="H1216" s="55">
        <v>562</v>
      </c>
      <c r="I1216" s="90">
        <f t="shared" si="14"/>
        <v>393.4</v>
      </c>
      <c r="J1216" s="89" t="s">
        <v>1315</v>
      </c>
    </row>
    <row r="1217" spans="1:10" ht="11.25">
      <c r="A1217" s="438"/>
      <c r="B1217" s="86"/>
      <c r="C1217" s="87"/>
      <c r="D1217" s="90"/>
      <c r="F1217" s="328"/>
      <c r="I1217" s="90">
        <f t="shared" si="14"/>
        <v>0</v>
      </c>
      <c r="J1217" s="89" t="s">
        <v>1316</v>
      </c>
    </row>
    <row r="1218" spans="1:10" ht="11.25">
      <c r="A1218" s="438"/>
      <c r="B1218" s="86"/>
      <c r="C1218" s="87"/>
      <c r="D1218" s="90"/>
      <c r="F1218" s="328"/>
      <c r="I1218" s="90">
        <f t="shared" si="14"/>
        <v>0</v>
      </c>
      <c r="J1218" s="113" t="s">
        <v>1317</v>
      </c>
    </row>
    <row r="1219" spans="1:10" ht="11.25">
      <c r="A1219" s="438"/>
      <c r="B1219" s="86"/>
      <c r="C1219" s="87"/>
      <c r="D1219" s="90"/>
      <c r="F1219" s="328"/>
      <c r="I1219" s="90">
        <f t="shared" si="14"/>
        <v>0</v>
      </c>
      <c r="J1219" s="113" t="s">
        <v>1318</v>
      </c>
    </row>
    <row r="1220" spans="1:10" ht="11.25">
      <c r="A1220" s="438"/>
      <c r="B1220" s="86"/>
      <c r="C1220" s="87"/>
      <c r="D1220" s="90"/>
      <c r="F1220" s="328"/>
      <c r="I1220" s="90">
        <f t="shared" si="14"/>
        <v>0</v>
      </c>
      <c r="J1220" s="113" t="s">
        <v>1321</v>
      </c>
    </row>
    <row r="1221" spans="1:10" ht="11.25">
      <c r="A1221" s="438"/>
      <c r="B1221" s="86"/>
      <c r="C1221" s="87"/>
      <c r="D1221" s="90"/>
      <c r="F1221" s="328"/>
      <c r="I1221" s="90">
        <f t="shared" si="14"/>
        <v>0</v>
      </c>
      <c r="J1221" s="113" t="s">
        <v>1322</v>
      </c>
    </row>
    <row r="1222" spans="1:10" ht="11.25">
      <c r="A1222" s="438"/>
      <c r="B1222" s="86"/>
      <c r="C1222" s="87"/>
      <c r="D1222" s="90"/>
      <c r="F1222" s="328"/>
      <c r="I1222" s="90">
        <f t="shared" si="14"/>
        <v>0</v>
      </c>
      <c r="J1222" s="248" t="s">
        <v>1323</v>
      </c>
    </row>
    <row r="1223" spans="1:10" ht="11.25">
      <c r="A1223" s="438"/>
      <c r="B1223" s="86"/>
      <c r="C1223" s="87"/>
      <c r="D1223" s="90"/>
      <c r="F1223" s="328"/>
      <c r="I1223" s="90">
        <f t="shared" si="14"/>
        <v>0</v>
      </c>
      <c r="J1223" s="113"/>
    </row>
    <row r="1224" spans="1:10" ht="11.25">
      <c r="A1224" s="438"/>
      <c r="B1224" s="86" t="s">
        <v>310</v>
      </c>
      <c r="C1224" s="87" t="s">
        <v>159</v>
      </c>
      <c r="D1224" s="90">
        <f>E1224-E1224*$K$1%</f>
        <v>1071.98</v>
      </c>
      <c r="E1224" s="55">
        <v>1178</v>
      </c>
      <c r="F1224" s="328">
        <f>D1224/E1224</f>
        <v>0.91</v>
      </c>
      <c r="G1224" s="57">
        <v>1</v>
      </c>
      <c r="H1224" s="55">
        <v>1178</v>
      </c>
      <c r="I1224" s="90">
        <f t="shared" si="14"/>
        <v>824.5999999999999</v>
      </c>
      <c r="J1224" s="89" t="s">
        <v>889</v>
      </c>
    </row>
    <row r="1225" spans="1:10" ht="11.25">
      <c r="A1225" s="438"/>
      <c r="B1225" s="86"/>
      <c r="C1225" s="87"/>
      <c r="D1225" s="90"/>
      <c r="F1225" s="328"/>
      <c r="I1225" s="90">
        <f aca="true" t="shared" si="15" ref="I1225:I1288">SUM(E1225*0.7)</f>
        <v>0</v>
      </c>
      <c r="J1225" s="89" t="s">
        <v>890</v>
      </c>
    </row>
    <row r="1226" spans="1:10" ht="11.25">
      <c r="A1226" s="438"/>
      <c r="B1226" s="86"/>
      <c r="C1226" s="87"/>
      <c r="D1226" s="90"/>
      <c r="F1226" s="328"/>
      <c r="I1226" s="90">
        <f t="shared" si="15"/>
        <v>0</v>
      </c>
      <c r="J1226" s="113" t="s">
        <v>891</v>
      </c>
    </row>
    <row r="1227" spans="1:10" ht="11.25">
      <c r="A1227" s="438"/>
      <c r="B1227" s="86"/>
      <c r="C1227" s="87"/>
      <c r="D1227" s="90"/>
      <c r="F1227" s="328"/>
      <c r="I1227" s="90">
        <f t="shared" si="15"/>
        <v>0</v>
      </c>
      <c r="J1227" s="113" t="s">
        <v>1318</v>
      </c>
    </row>
    <row r="1228" spans="1:10" ht="11.25">
      <c r="A1228" s="438"/>
      <c r="B1228" s="86"/>
      <c r="C1228" s="87"/>
      <c r="D1228" s="90"/>
      <c r="F1228" s="328"/>
      <c r="I1228" s="90">
        <f t="shared" si="15"/>
        <v>0</v>
      </c>
      <c r="J1228" s="113" t="s">
        <v>1321</v>
      </c>
    </row>
    <row r="1229" spans="1:10" ht="11.25">
      <c r="A1229" s="438"/>
      <c r="B1229" s="86"/>
      <c r="C1229" s="87"/>
      <c r="D1229" s="90"/>
      <c r="F1229" s="328"/>
      <c r="I1229" s="90">
        <f t="shared" si="15"/>
        <v>0</v>
      </c>
      <c r="J1229" s="113" t="s">
        <v>1322</v>
      </c>
    </row>
    <row r="1230" spans="1:10" ht="11.25">
      <c r="A1230" s="438"/>
      <c r="B1230" s="86"/>
      <c r="C1230" s="87"/>
      <c r="D1230" s="90"/>
      <c r="F1230" s="328"/>
      <c r="I1230" s="90">
        <f t="shared" si="15"/>
        <v>0</v>
      </c>
      <c r="J1230" s="113" t="s">
        <v>892</v>
      </c>
    </row>
    <row r="1231" spans="1:10" ht="11.25">
      <c r="A1231" s="438"/>
      <c r="B1231" s="86"/>
      <c r="C1231" s="87"/>
      <c r="D1231" s="90"/>
      <c r="F1231" s="328"/>
      <c r="I1231" s="90">
        <f t="shared" si="15"/>
        <v>0</v>
      </c>
      <c r="J1231" s="248" t="s">
        <v>1323</v>
      </c>
    </row>
    <row r="1232" spans="1:10" ht="8.25" customHeight="1">
      <c r="A1232" s="438"/>
      <c r="B1232" s="51"/>
      <c r="C1232" s="335"/>
      <c r="D1232" s="335"/>
      <c r="E1232" s="51"/>
      <c r="F1232" s="51"/>
      <c r="G1232" s="277"/>
      <c r="H1232" s="51"/>
      <c r="I1232" s="90">
        <f t="shared" si="15"/>
        <v>0</v>
      </c>
      <c r="J1232" s="51"/>
    </row>
    <row r="1233" spans="1:10" ht="11.25">
      <c r="A1233" s="438"/>
      <c r="B1233" s="86" t="s">
        <v>297</v>
      </c>
      <c r="C1233" s="87" t="s">
        <v>159</v>
      </c>
      <c r="D1233" s="90">
        <f>E1233-E1233*$K$1%</f>
        <v>103.74</v>
      </c>
      <c r="E1233" s="55">
        <v>114</v>
      </c>
      <c r="F1233" s="328">
        <f>D1233/E1233</f>
        <v>0.9099999999999999</v>
      </c>
      <c r="G1233" s="57">
        <v>1</v>
      </c>
      <c r="H1233" s="55">
        <v>114</v>
      </c>
      <c r="I1233" s="90">
        <f t="shared" si="15"/>
        <v>79.8</v>
      </c>
      <c r="J1233" s="349" t="s">
        <v>360</v>
      </c>
    </row>
    <row r="1234" spans="1:10" ht="8.25" customHeight="1">
      <c r="A1234" s="438"/>
      <c r="B1234" s="86"/>
      <c r="C1234" s="87"/>
      <c r="D1234" s="90"/>
      <c r="F1234" s="328"/>
      <c r="I1234" s="90">
        <f t="shared" si="15"/>
        <v>0</v>
      </c>
      <c r="J1234" s="349"/>
    </row>
    <row r="1235" spans="1:10" ht="11.25">
      <c r="A1235" s="438"/>
      <c r="B1235" s="86" t="s">
        <v>390</v>
      </c>
      <c r="C1235" s="87" t="s">
        <v>159</v>
      </c>
      <c r="D1235" s="90">
        <f>E1235-E1235*$K$1%</f>
        <v>126.49</v>
      </c>
      <c r="E1235" s="55">
        <v>139</v>
      </c>
      <c r="F1235" s="328">
        <f>D1235/E1235</f>
        <v>0.9099999999999999</v>
      </c>
      <c r="G1235" s="57">
        <v>1</v>
      </c>
      <c r="H1235" s="55">
        <v>139</v>
      </c>
      <c r="I1235" s="90">
        <f t="shared" si="15"/>
        <v>97.3</v>
      </c>
      <c r="J1235" s="349" t="s">
        <v>361</v>
      </c>
    </row>
    <row r="1236" spans="1:11" ht="9" customHeight="1">
      <c r="A1236" s="438"/>
      <c r="B1236" s="110"/>
      <c r="C1236" s="351"/>
      <c r="D1236" s="351"/>
      <c r="E1236" s="110"/>
      <c r="F1236" s="110"/>
      <c r="G1236" s="352"/>
      <c r="H1236" s="110"/>
      <c r="I1236" s="90">
        <f t="shared" si="15"/>
        <v>0</v>
      </c>
      <c r="J1236" s="110"/>
      <c r="K1236" s="110"/>
    </row>
    <row r="1237" spans="1:10" ht="4.5" customHeight="1">
      <c r="A1237" s="159"/>
      <c r="B1237" s="51"/>
      <c r="C1237" s="123"/>
      <c r="D1237" s="123"/>
      <c r="E1237" s="51"/>
      <c r="F1237" s="51"/>
      <c r="G1237" s="277"/>
      <c r="H1237" s="51"/>
      <c r="I1237" s="90">
        <f t="shared" si="15"/>
        <v>0</v>
      </c>
      <c r="J1237" s="51"/>
    </row>
    <row r="1238" spans="1:10" s="76" customFormat="1" ht="9" customHeight="1">
      <c r="A1238" s="434"/>
      <c r="C1238" s="177"/>
      <c r="D1238" s="178"/>
      <c r="E1238" s="179"/>
      <c r="F1238" s="180"/>
      <c r="G1238" s="181"/>
      <c r="H1238" s="179"/>
      <c r="I1238" s="90">
        <f t="shared" si="15"/>
        <v>0</v>
      </c>
      <c r="J1238" s="182"/>
    </row>
    <row r="1239" spans="1:11" s="76" customFormat="1" ht="19.5" customHeight="1">
      <c r="A1239" s="439"/>
      <c r="B1239" s="304" t="s">
        <v>241</v>
      </c>
      <c r="C1239" s="69"/>
      <c r="D1239" s="70"/>
      <c r="E1239" s="71"/>
      <c r="F1239" s="72"/>
      <c r="G1239" s="73"/>
      <c r="H1239" s="71"/>
      <c r="I1239" s="90">
        <f t="shared" si="15"/>
        <v>0</v>
      </c>
      <c r="J1239" s="74"/>
      <c r="K1239" s="112"/>
    </row>
    <row r="1240" spans="1:10" ht="7.5" customHeight="1">
      <c r="A1240" s="439"/>
      <c r="B1240" s="86"/>
      <c r="C1240" s="87"/>
      <c r="D1240" s="88"/>
      <c r="E1240" s="345"/>
      <c r="H1240" s="345"/>
      <c r="I1240" s="90">
        <f t="shared" si="15"/>
        <v>0</v>
      </c>
      <c r="J1240" s="89"/>
    </row>
    <row r="1241" spans="1:10" ht="11.25">
      <c r="A1241" s="439"/>
      <c r="B1241" s="86" t="s">
        <v>1019</v>
      </c>
      <c r="C1241" s="87" t="s">
        <v>159</v>
      </c>
      <c r="D1241" s="90">
        <f>E1241-E1241*$K$1%</f>
        <v>697.06</v>
      </c>
      <c r="E1241" s="345">
        <v>766</v>
      </c>
      <c r="F1241" s="204">
        <f>D1241/E1241</f>
        <v>0.9099999999999999</v>
      </c>
      <c r="G1241" s="57">
        <v>10</v>
      </c>
      <c r="H1241" s="345">
        <v>766</v>
      </c>
      <c r="I1241" s="90">
        <f t="shared" si="15"/>
        <v>536.1999999999999</v>
      </c>
      <c r="J1241" s="89" t="s">
        <v>1020</v>
      </c>
    </row>
    <row r="1242" spans="1:10" ht="11.25">
      <c r="A1242" s="439"/>
      <c r="B1242" s="86"/>
      <c r="C1242" s="218"/>
      <c r="D1242" s="94"/>
      <c r="E1242" s="345"/>
      <c r="F1242" s="95"/>
      <c r="G1242" s="96"/>
      <c r="H1242" s="345"/>
      <c r="I1242" s="90">
        <f t="shared" si="15"/>
        <v>0</v>
      </c>
      <c r="J1242" s="89" t="s">
        <v>1021</v>
      </c>
    </row>
    <row r="1243" spans="1:10" ht="11.25">
      <c r="A1243" s="439"/>
      <c r="B1243" s="86"/>
      <c r="C1243" s="87"/>
      <c r="D1243" s="88"/>
      <c r="E1243" s="345"/>
      <c r="H1243" s="345"/>
      <c r="I1243" s="90">
        <f t="shared" si="15"/>
        <v>0</v>
      </c>
      <c r="J1243" s="89" t="s">
        <v>1022</v>
      </c>
    </row>
    <row r="1244" spans="1:10" ht="11.25">
      <c r="A1244" s="439"/>
      <c r="B1244" s="86"/>
      <c r="C1244" s="87"/>
      <c r="D1244" s="88"/>
      <c r="E1244" s="345"/>
      <c r="H1244" s="345"/>
      <c r="I1244" s="90">
        <f t="shared" si="15"/>
        <v>0</v>
      </c>
      <c r="J1244" s="89" t="s">
        <v>1025</v>
      </c>
    </row>
    <row r="1245" spans="1:10" ht="11.25">
      <c r="A1245" s="439"/>
      <c r="B1245" s="86"/>
      <c r="C1245" s="87"/>
      <c r="D1245" s="88"/>
      <c r="E1245" s="345"/>
      <c r="H1245" s="345"/>
      <c r="I1245" s="90">
        <f t="shared" si="15"/>
        <v>0</v>
      </c>
      <c r="J1245" s="89" t="s">
        <v>1047</v>
      </c>
    </row>
    <row r="1246" spans="1:11" ht="11.25">
      <c r="A1246" s="439"/>
      <c r="B1246" s="86"/>
      <c r="C1246" s="87"/>
      <c r="D1246" s="88"/>
      <c r="E1246" s="345"/>
      <c r="H1246" s="345"/>
      <c r="I1246" s="90">
        <f t="shared" si="15"/>
        <v>0</v>
      </c>
      <c r="J1246" s="89" t="s">
        <v>1048</v>
      </c>
      <c r="K1246" s="258"/>
    </row>
    <row r="1247" spans="1:11" ht="11.25">
      <c r="A1247" s="439"/>
      <c r="B1247" s="86"/>
      <c r="C1247" s="87"/>
      <c r="D1247" s="88"/>
      <c r="E1247" s="345"/>
      <c r="H1247" s="345"/>
      <c r="I1247" s="90">
        <f t="shared" si="15"/>
        <v>0</v>
      </c>
      <c r="J1247" s="89"/>
      <c r="K1247" s="233" t="s">
        <v>411</v>
      </c>
    </row>
    <row r="1248" spans="1:11" ht="11.25">
      <c r="A1248" s="439"/>
      <c r="B1248" s="86" t="s">
        <v>1049</v>
      </c>
      <c r="C1248" s="87" t="s">
        <v>159</v>
      </c>
      <c r="D1248" s="90">
        <f>E1248-E1248*$K$1%</f>
        <v>964.6</v>
      </c>
      <c r="E1248" s="345">
        <v>1060</v>
      </c>
      <c r="F1248" s="204">
        <f>D1248/E1248</f>
        <v>0.91</v>
      </c>
      <c r="G1248" s="57">
        <v>10</v>
      </c>
      <c r="H1248" s="345">
        <v>1060</v>
      </c>
      <c r="I1248" s="90">
        <f t="shared" si="15"/>
        <v>742</v>
      </c>
      <c r="J1248" s="89" t="s">
        <v>405</v>
      </c>
      <c r="K1248" s="233" t="s">
        <v>412</v>
      </c>
    </row>
    <row r="1249" spans="1:11" ht="6" customHeight="1">
      <c r="A1249" s="439"/>
      <c r="B1249" s="162"/>
      <c r="C1249" s="104"/>
      <c r="D1249" s="105"/>
      <c r="E1249" s="345"/>
      <c r="F1249" s="107"/>
      <c r="G1249" s="108"/>
      <c r="H1249" s="345"/>
      <c r="I1249" s="90">
        <f t="shared" si="15"/>
        <v>0</v>
      </c>
      <c r="J1249" s="109"/>
      <c r="K1249" s="110"/>
    </row>
    <row r="1250" spans="1:10" ht="8.25" customHeight="1">
      <c r="A1250" s="439"/>
      <c r="B1250" s="86"/>
      <c r="C1250" s="87"/>
      <c r="D1250" s="88"/>
      <c r="E1250" s="345"/>
      <c r="H1250" s="345"/>
      <c r="I1250" s="90">
        <f t="shared" si="15"/>
        <v>0</v>
      </c>
      <c r="J1250" s="89"/>
    </row>
    <row r="1251" spans="1:10" ht="12.75">
      <c r="A1251" s="439"/>
      <c r="B1251" s="248" t="s">
        <v>1413</v>
      </c>
      <c r="C1251" s="87"/>
      <c r="D1251" s="88"/>
      <c r="E1251" s="345"/>
      <c r="H1251" s="345"/>
      <c r="I1251" s="90">
        <f t="shared" si="15"/>
        <v>0</v>
      </c>
      <c r="J1251" s="89"/>
    </row>
    <row r="1252" spans="1:10" ht="5.25" customHeight="1">
      <c r="A1252" s="439"/>
      <c r="B1252" s="86"/>
      <c r="C1252" s="87"/>
      <c r="D1252" s="88"/>
      <c r="E1252" s="345"/>
      <c r="H1252" s="345"/>
      <c r="I1252" s="90">
        <f t="shared" si="15"/>
        <v>0</v>
      </c>
      <c r="J1252" s="89"/>
    </row>
    <row r="1253" spans="1:10" ht="11.25">
      <c r="A1253" s="439"/>
      <c r="B1253" s="86" t="s">
        <v>1050</v>
      </c>
      <c r="C1253" s="87" t="s">
        <v>159</v>
      </c>
      <c r="D1253" s="90">
        <f>E1253-E1253*$K$1%</f>
        <v>1355.9</v>
      </c>
      <c r="E1253" s="345">
        <v>1490</v>
      </c>
      <c r="F1253" s="204">
        <f>D1253/E1253</f>
        <v>0.91</v>
      </c>
      <c r="G1253" s="57">
        <v>10</v>
      </c>
      <c r="H1253" s="345">
        <v>1490</v>
      </c>
      <c r="I1253" s="90">
        <f t="shared" si="15"/>
        <v>1043</v>
      </c>
      <c r="J1253" s="113" t="s">
        <v>1051</v>
      </c>
    </row>
    <row r="1254" spans="1:10" ht="11.25">
      <c r="A1254" s="439"/>
      <c r="B1254" s="86"/>
      <c r="C1254" s="87"/>
      <c r="D1254" s="88"/>
      <c r="E1254" s="345"/>
      <c r="H1254" s="345"/>
      <c r="I1254" s="90">
        <f t="shared" si="15"/>
        <v>0</v>
      </c>
      <c r="J1254" s="323" t="s">
        <v>1414</v>
      </c>
    </row>
    <row r="1255" spans="1:10" ht="11.25">
      <c r="A1255" s="439"/>
      <c r="B1255" s="86"/>
      <c r="C1255" s="87"/>
      <c r="D1255" s="88"/>
      <c r="E1255" s="345"/>
      <c r="H1255" s="345"/>
      <c r="I1255" s="90">
        <f t="shared" si="15"/>
        <v>0</v>
      </c>
      <c r="J1255" s="113" t="s">
        <v>1054</v>
      </c>
    </row>
    <row r="1256" spans="1:10" ht="11.25">
      <c r="A1256" s="439"/>
      <c r="B1256" s="86"/>
      <c r="C1256" s="87"/>
      <c r="D1256" s="88"/>
      <c r="E1256" s="345"/>
      <c r="H1256" s="345"/>
      <c r="I1256" s="90">
        <f t="shared" si="15"/>
        <v>0</v>
      </c>
      <c r="J1256" s="113" t="s">
        <v>573</v>
      </c>
    </row>
    <row r="1257" spans="1:10" ht="11.25">
      <c r="A1257" s="439"/>
      <c r="B1257" s="86"/>
      <c r="C1257" s="87"/>
      <c r="D1257" s="88"/>
      <c r="E1257" s="345"/>
      <c r="H1257" s="345"/>
      <c r="I1257" s="90">
        <f t="shared" si="15"/>
        <v>0</v>
      </c>
      <c r="J1257" s="113" t="s">
        <v>1415</v>
      </c>
    </row>
    <row r="1258" spans="1:10" ht="11.25">
      <c r="A1258" s="439"/>
      <c r="B1258" s="86"/>
      <c r="C1258" s="87"/>
      <c r="D1258" s="88"/>
      <c r="E1258" s="345"/>
      <c r="H1258" s="345"/>
      <c r="I1258" s="90">
        <f t="shared" si="15"/>
        <v>0</v>
      </c>
      <c r="J1258" s="89"/>
    </row>
    <row r="1259" spans="1:10" ht="11.25">
      <c r="A1259" s="439"/>
      <c r="B1259" s="86" t="s">
        <v>1056</v>
      </c>
      <c r="C1259" s="87" t="s">
        <v>159</v>
      </c>
      <c r="D1259" s="90">
        <f>E1259-E1259*$K$1%</f>
        <v>2074.8</v>
      </c>
      <c r="E1259" s="345">
        <v>2280</v>
      </c>
      <c r="F1259" s="204">
        <f>D1259/E1259</f>
        <v>0.91</v>
      </c>
      <c r="G1259" s="57">
        <v>10</v>
      </c>
      <c r="H1259" s="345">
        <v>2280</v>
      </c>
      <c r="I1259" s="90">
        <f t="shared" si="15"/>
        <v>1596</v>
      </c>
      <c r="J1259" s="89" t="s">
        <v>406</v>
      </c>
    </row>
    <row r="1260" spans="1:11" ht="7.5" customHeight="1">
      <c r="A1260" s="439"/>
      <c r="B1260" s="162"/>
      <c r="C1260" s="104"/>
      <c r="D1260" s="105"/>
      <c r="E1260" s="350"/>
      <c r="F1260" s="107"/>
      <c r="G1260" s="108"/>
      <c r="H1260" s="350"/>
      <c r="I1260" s="90">
        <f t="shared" si="15"/>
        <v>0</v>
      </c>
      <c r="J1260" s="109"/>
      <c r="K1260" s="110"/>
    </row>
    <row r="1261" spans="1:11" ht="7.5" customHeight="1">
      <c r="A1261" s="439"/>
      <c r="B1261" s="86"/>
      <c r="C1261" s="65"/>
      <c r="D1261" s="66"/>
      <c r="E1261" s="345"/>
      <c r="H1261" s="345"/>
      <c r="I1261" s="90">
        <f t="shared" si="15"/>
        <v>0</v>
      </c>
      <c r="J1261" s="89"/>
      <c r="K1261" s="111"/>
    </row>
    <row r="1262" spans="1:11" s="76" customFormat="1" ht="19.5" customHeight="1">
      <c r="A1262" s="439"/>
      <c r="B1262" s="304" t="s">
        <v>407</v>
      </c>
      <c r="C1262" s="69"/>
      <c r="D1262" s="70"/>
      <c r="E1262" s="353"/>
      <c r="F1262" s="72"/>
      <c r="G1262" s="73"/>
      <c r="H1262" s="353"/>
      <c r="I1262" s="90">
        <f t="shared" si="15"/>
        <v>0</v>
      </c>
      <c r="J1262" s="74"/>
      <c r="K1262" s="112"/>
    </row>
    <row r="1263" spans="1:11" s="76" customFormat="1" ht="6.75" customHeight="1">
      <c r="A1263" s="439"/>
      <c r="B1263" s="317"/>
      <c r="C1263" s="261"/>
      <c r="D1263" s="262"/>
      <c r="E1263" s="354"/>
      <c r="F1263" s="180"/>
      <c r="G1263" s="181"/>
      <c r="H1263" s="354"/>
      <c r="I1263" s="90">
        <f t="shared" si="15"/>
        <v>0</v>
      </c>
      <c r="J1263" s="182"/>
      <c r="K1263" s="183"/>
    </row>
    <row r="1264" spans="1:10" ht="11.25">
      <c r="A1264" s="439"/>
      <c r="B1264" s="86" t="s">
        <v>20</v>
      </c>
      <c r="C1264" s="87" t="s">
        <v>159</v>
      </c>
      <c r="D1264" s="90">
        <f>E1264-E1264*$K$1%</f>
        <v>215.0694</v>
      </c>
      <c r="E1264" s="116">
        <v>236.34</v>
      </c>
      <c r="F1264" s="204">
        <f>D1264/E1264</f>
        <v>0.91</v>
      </c>
      <c r="G1264" s="57">
        <v>10</v>
      </c>
      <c r="H1264" s="90">
        <v>183</v>
      </c>
      <c r="I1264" s="117">
        <v>183</v>
      </c>
      <c r="J1264" s="89" t="s">
        <v>939</v>
      </c>
    </row>
    <row r="1265" spans="1:10" ht="16.5" customHeight="1">
      <c r="A1265" s="439"/>
      <c r="B1265" s="86"/>
      <c r="C1265" s="87"/>
      <c r="D1265" s="88" t="s">
        <v>1133</v>
      </c>
      <c r="E1265" s="355"/>
      <c r="H1265" s="355"/>
      <c r="I1265" s="90">
        <f t="shared" si="15"/>
        <v>0</v>
      </c>
      <c r="J1265" s="89"/>
    </row>
    <row r="1266" spans="1:10" ht="11.25">
      <c r="A1266" s="439"/>
      <c r="B1266" s="86" t="s">
        <v>456</v>
      </c>
      <c r="C1266" s="87" t="s">
        <v>159</v>
      </c>
      <c r="D1266" s="90">
        <f>E1266-E1266*$K$1%</f>
        <v>297.3334</v>
      </c>
      <c r="E1266" s="116">
        <v>326.74</v>
      </c>
      <c r="F1266" s="204">
        <f>D1266/E1266</f>
        <v>0.9099999999999999</v>
      </c>
      <c r="G1266" s="57">
        <v>10</v>
      </c>
      <c r="H1266" s="90">
        <v>253</v>
      </c>
      <c r="I1266" s="117">
        <v>253</v>
      </c>
      <c r="J1266" s="89" t="s">
        <v>940</v>
      </c>
    </row>
    <row r="1267" spans="1:10" ht="5.25" customHeight="1">
      <c r="A1267" s="439"/>
      <c r="B1267" s="86"/>
      <c r="C1267" s="87"/>
      <c r="D1267" s="88"/>
      <c r="E1267" s="356"/>
      <c r="H1267" s="355"/>
      <c r="I1267" s="90">
        <f t="shared" si="15"/>
        <v>0</v>
      </c>
      <c r="J1267" s="89"/>
    </row>
    <row r="1268" spans="1:10" ht="11.25">
      <c r="A1268" s="439"/>
      <c r="B1268" s="86" t="s">
        <v>21</v>
      </c>
      <c r="C1268" s="87" t="s">
        <v>159</v>
      </c>
      <c r="D1268" s="90">
        <f>E1268-E1268*$K$1%</f>
        <v>431.2854</v>
      </c>
      <c r="E1268" s="116">
        <v>473.94</v>
      </c>
      <c r="F1268" s="204">
        <f>D1268/E1268</f>
        <v>0.9099999999999999</v>
      </c>
      <c r="G1268" s="57">
        <v>10</v>
      </c>
      <c r="H1268" s="90">
        <v>367</v>
      </c>
      <c r="I1268" s="117">
        <v>367</v>
      </c>
      <c r="J1268" s="89" t="s">
        <v>113</v>
      </c>
    </row>
    <row r="1269" spans="1:10" ht="5.25" customHeight="1">
      <c r="A1269" s="439"/>
      <c r="B1269" s="86"/>
      <c r="C1269" s="87"/>
      <c r="D1269" s="88"/>
      <c r="E1269" s="356"/>
      <c r="H1269" s="355"/>
      <c r="I1269" s="90">
        <f t="shared" si="15"/>
        <v>0</v>
      </c>
      <c r="J1269" s="89"/>
    </row>
    <row r="1270" spans="1:10" ht="11.25">
      <c r="A1270" s="439"/>
      <c r="B1270" s="86" t="s">
        <v>900</v>
      </c>
      <c r="C1270" s="87" t="s">
        <v>159</v>
      </c>
      <c r="D1270" s="90">
        <f>E1270-E1270*$K$1%</f>
        <v>89.3347</v>
      </c>
      <c r="E1270" s="116">
        <v>98.17</v>
      </c>
      <c r="F1270" s="204">
        <f>D1270/E1270</f>
        <v>0.9099999999999999</v>
      </c>
      <c r="G1270" s="57">
        <v>10</v>
      </c>
      <c r="H1270" s="90">
        <v>76</v>
      </c>
      <c r="I1270" s="117">
        <v>76</v>
      </c>
      <c r="J1270" s="89" t="s">
        <v>901</v>
      </c>
    </row>
    <row r="1271" spans="1:10" ht="5.25" customHeight="1">
      <c r="A1271" s="439"/>
      <c r="B1271" s="86"/>
      <c r="C1271" s="87"/>
      <c r="D1271" s="88"/>
      <c r="E1271" s="356"/>
      <c r="H1271" s="355"/>
      <c r="I1271" s="90">
        <f t="shared" si="15"/>
        <v>0</v>
      </c>
      <c r="J1271" s="89"/>
    </row>
    <row r="1272" spans="1:10" ht="11.25">
      <c r="A1272" s="439"/>
      <c r="B1272" s="86" t="s">
        <v>395</v>
      </c>
      <c r="C1272" s="87" t="s">
        <v>159</v>
      </c>
      <c r="D1272" s="90">
        <f>E1272-E1272*$K$1%</f>
        <v>219.7468</v>
      </c>
      <c r="E1272" s="116">
        <v>241.48</v>
      </c>
      <c r="F1272" s="204">
        <f>D1272/E1272</f>
        <v>0.91</v>
      </c>
      <c r="G1272" s="57">
        <v>10</v>
      </c>
      <c r="H1272" s="90">
        <v>187</v>
      </c>
      <c r="I1272" s="117">
        <v>187</v>
      </c>
      <c r="J1272" s="89" t="s">
        <v>381</v>
      </c>
    </row>
    <row r="1273" spans="1:10" ht="11.25">
      <c r="A1273" s="439"/>
      <c r="B1273" s="86"/>
      <c r="C1273" s="443"/>
      <c r="D1273" s="443"/>
      <c r="E1273" s="357"/>
      <c r="F1273" s="95"/>
      <c r="G1273" s="96"/>
      <c r="H1273" s="345"/>
      <c r="I1273" s="90">
        <f t="shared" si="15"/>
        <v>0</v>
      </c>
      <c r="J1273" s="89" t="s">
        <v>394</v>
      </c>
    </row>
    <row r="1274" spans="1:10" ht="5.25" customHeight="1">
      <c r="A1274" s="439"/>
      <c r="B1274" s="86"/>
      <c r="C1274" s="87"/>
      <c r="D1274" s="88"/>
      <c r="E1274" s="356"/>
      <c r="H1274" s="355"/>
      <c r="I1274" s="90">
        <f t="shared" si="15"/>
        <v>0</v>
      </c>
      <c r="J1274" s="89"/>
    </row>
    <row r="1275" spans="1:10" ht="11.25">
      <c r="A1275" s="439"/>
      <c r="B1275" s="86" t="s">
        <v>455</v>
      </c>
      <c r="C1275" s="87" t="s">
        <v>159</v>
      </c>
      <c r="D1275" s="90">
        <f>E1275-E1275*$K$1%</f>
        <v>218.29989999999998</v>
      </c>
      <c r="E1275" s="116">
        <v>239.89</v>
      </c>
      <c r="F1275" s="204">
        <f>D1275/E1275</f>
        <v>0.9099999999999999</v>
      </c>
      <c r="G1275" s="57">
        <v>10</v>
      </c>
      <c r="H1275" s="90">
        <v>178</v>
      </c>
      <c r="I1275" s="117">
        <v>178</v>
      </c>
      <c r="J1275" s="89" t="s">
        <v>410</v>
      </c>
    </row>
    <row r="1276" spans="1:10" ht="5.25" customHeight="1">
      <c r="A1276" s="439"/>
      <c r="B1276" s="86"/>
      <c r="C1276" s="87"/>
      <c r="D1276" s="88"/>
      <c r="E1276" s="356"/>
      <c r="H1276" s="355"/>
      <c r="I1276" s="90">
        <f t="shared" si="15"/>
        <v>0</v>
      </c>
      <c r="J1276" s="89"/>
    </row>
    <row r="1277" spans="1:10" ht="11.25">
      <c r="A1277" s="439"/>
      <c r="B1277" s="86" t="s">
        <v>1384</v>
      </c>
      <c r="C1277" s="87" t="s">
        <v>159</v>
      </c>
      <c r="D1277" s="90">
        <f>E1277-E1277*$K$1%</f>
        <v>175.084</v>
      </c>
      <c r="E1277" s="116">
        <v>192.4</v>
      </c>
      <c r="F1277" s="204">
        <f>D1277/E1277</f>
        <v>0.91</v>
      </c>
      <c r="G1277" s="57">
        <v>10</v>
      </c>
      <c r="H1277" s="90">
        <v>149</v>
      </c>
      <c r="I1277" s="117">
        <v>149</v>
      </c>
      <c r="J1277" s="89" t="s">
        <v>409</v>
      </c>
    </row>
    <row r="1278" spans="1:11" ht="9" customHeight="1">
      <c r="A1278" s="439"/>
      <c r="B1278" s="162"/>
      <c r="C1278" s="104"/>
      <c r="D1278" s="105"/>
      <c r="E1278" s="350"/>
      <c r="F1278" s="107"/>
      <c r="G1278" s="108"/>
      <c r="H1278" s="350"/>
      <c r="I1278" s="90">
        <f t="shared" si="15"/>
        <v>0</v>
      </c>
      <c r="J1278" s="109"/>
      <c r="K1278" s="151"/>
    </row>
    <row r="1279" spans="1:11" ht="7.5" customHeight="1">
      <c r="A1279" s="438"/>
      <c r="B1279" s="86"/>
      <c r="C1279" s="65"/>
      <c r="D1279" s="66"/>
      <c r="I1279" s="90">
        <f t="shared" si="15"/>
        <v>0</v>
      </c>
      <c r="J1279" s="89"/>
      <c r="K1279" s="111"/>
    </row>
    <row r="1280" spans="1:11" s="76" customFormat="1" ht="19.5" customHeight="1">
      <c r="A1280" s="438"/>
      <c r="B1280" s="304" t="s">
        <v>835</v>
      </c>
      <c r="C1280" s="69"/>
      <c r="D1280" s="70"/>
      <c r="E1280" s="71"/>
      <c r="F1280" s="72"/>
      <c r="G1280" s="73"/>
      <c r="H1280" s="71"/>
      <c r="I1280" s="90">
        <f t="shared" si="15"/>
        <v>0</v>
      </c>
      <c r="J1280" s="74"/>
      <c r="K1280" s="112"/>
    </row>
    <row r="1281" spans="1:10" ht="6" customHeight="1">
      <c r="A1281" s="438"/>
      <c r="B1281" s="86"/>
      <c r="C1281" s="87"/>
      <c r="D1281" s="88"/>
      <c r="I1281" s="90">
        <f t="shared" si="15"/>
        <v>0</v>
      </c>
      <c r="J1281" s="89"/>
    </row>
    <row r="1282" spans="1:10" ht="11.25">
      <c r="A1282" s="438"/>
      <c r="B1282" s="86" t="s">
        <v>24</v>
      </c>
      <c r="C1282" s="87" t="s">
        <v>159</v>
      </c>
      <c r="D1282" s="90">
        <f>E1282-E1282*$K$1%</f>
        <v>161.98</v>
      </c>
      <c r="E1282" s="55">
        <v>178</v>
      </c>
      <c r="F1282" s="204">
        <f>D1282/E1282</f>
        <v>0.9099999999999999</v>
      </c>
      <c r="G1282" s="57">
        <v>3</v>
      </c>
      <c r="H1282" s="55">
        <v>178</v>
      </c>
      <c r="I1282" s="90">
        <f t="shared" si="15"/>
        <v>124.6</v>
      </c>
      <c r="J1282" s="89" t="s">
        <v>25</v>
      </c>
    </row>
    <row r="1283" spans="1:10" ht="11.25">
      <c r="A1283" s="438"/>
      <c r="B1283" s="248"/>
      <c r="C1283" s="218"/>
      <c r="D1283" s="94"/>
      <c r="F1283" s="95"/>
      <c r="G1283" s="96"/>
      <c r="I1283" s="90">
        <f t="shared" si="15"/>
        <v>0</v>
      </c>
      <c r="J1283" s="89" t="s">
        <v>26</v>
      </c>
    </row>
    <row r="1284" spans="1:10" ht="11.25">
      <c r="A1284" s="438"/>
      <c r="B1284" s="86"/>
      <c r="C1284" s="87"/>
      <c r="D1284" s="88"/>
      <c r="I1284" s="90">
        <f t="shared" si="15"/>
        <v>0</v>
      </c>
      <c r="J1284" s="89" t="s">
        <v>27</v>
      </c>
    </row>
    <row r="1285" spans="1:10" ht="11.25">
      <c r="A1285" s="438"/>
      <c r="B1285" s="86"/>
      <c r="C1285" s="87"/>
      <c r="D1285" s="88"/>
      <c r="I1285" s="90">
        <f t="shared" si="15"/>
        <v>0</v>
      </c>
      <c r="J1285" s="89" t="s">
        <v>28</v>
      </c>
    </row>
    <row r="1286" spans="1:11" ht="11.25">
      <c r="A1286" s="438"/>
      <c r="B1286" s="162"/>
      <c r="C1286" s="104"/>
      <c r="D1286" s="105"/>
      <c r="F1286" s="107"/>
      <c r="G1286" s="108"/>
      <c r="I1286" s="90">
        <f t="shared" si="15"/>
        <v>0</v>
      </c>
      <c r="J1286" s="109"/>
      <c r="K1286" s="110"/>
    </row>
    <row r="1287" spans="1:10" ht="6" customHeight="1">
      <c r="A1287" s="438"/>
      <c r="B1287" s="86"/>
      <c r="C1287" s="87"/>
      <c r="D1287" s="88"/>
      <c r="I1287" s="90">
        <f t="shared" si="15"/>
        <v>0</v>
      </c>
      <c r="J1287" s="89"/>
    </row>
    <row r="1288" spans="1:10" ht="11.25">
      <c r="A1288" s="438"/>
      <c r="B1288" s="86" t="s">
        <v>1453</v>
      </c>
      <c r="C1288" s="87" t="s">
        <v>159</v>
      </c>
      <c r="D1288" s="90">
        <f>E1288-E1288*$K$1%</f>
        <v>454.09000000000003</v>
      </c>
      <c r="E1288" s="55">
        <v>499</v>
      </c>
      <c r="F1288" s="91">
        <f>D1288/E1288</f>
        <v>0.91</v>
      </c>
      <c r="G1288" s="57">
        <v>3</v>
      </c>
      <c r="H1288" s="55">
        <v>499</v>
      </c>
      <c r="I1288" s="90">
        <f t="shared" si="15"/>
        <v>349.29999999999995</v>
      </c>
      <c r="J1288" s="89" t="s">
        <v>1455</v>
      </c>
    </row>
    <row r="1289" spans="1:10" ht="11.25">
      <c r="A1289" s="438"/>
      <c r="B1289" s="86"/>
      <c r="C1289" s="218"/>
      <c r="D1289" s="94"/>
      <c r="F1289" s="95"/>
      <c r="G1289" s="96"/>
      <c r="I1289" s="90">
        <f aca="true" t="shared" si="16" ref="I1289:I1352">SUM(E1289*0.7)</f>
        <v>0</v>
      </c>
      <c r="J1289" s="89" t="s">
        <v>836</v>
      </c>
    </row>
    <row r="1290" spans="1:10" ht="11.25">
      <c r="A1290" s="438"/>
      <c r="B1290" s="86"/>
      <c r="C1290" s="87"/>
      <c r="D1290" s="88"/>
      <c r="I1290" s="90">
        <f t="shared" si="16"/>
        <v>0</v>
      </c>
      <c r="J1290" s="89" t="s">
        <v>1468</v>
      </c>
    </row>
    <row r="1291" spans="1:10" ht="11.25">
      <c r="A1291" s="438"/>
      <c r="B1291" s="86"/>
      <c r="C1291" s="87"/>
      <c r="D1291" s="90"/>
      <c r="F1291" s="91"/>
      <c r="I1291" s="90">
        <f t="shared" si="16"/>
        <v>0</v>
      </c>
      <c r="J1291" s="89" t="s">
        <v>1467</v>
      </c>
    </row>
    <row r="1292" spans="1:11" ht="8.25" customHeight="1">
      <c r="A1292" s="438"/>
      <c r="B1292" s="162"/>
      <c r="C1292" s="169"/>
      <c r="D1292" s="170"/>
      <c r="F1292" s="171"/>
      <c r="G1292" s="172"/>
      <c r="I1292" s="90">
        <f t="shared" si="16"/>
        <v>0</v>
      </c>
      <c r="J1292" s="109"/>
      <c r="K1292" s="358"/>
    </row>
    <row r="1293" spans="1:10" ht="6" customHeight="1">
      <c r="A1293" s="438"/>
      <c r="B1293" s="86"/>
      <c r="C1293" s="87"/>
      <c r="D1293" s="88"/>
      <c r="I1293" s="90">
        <f t="shared" si="16"/>
        <v>0</v>
      </c>
      <c r="J1293" s="89"/>
    </row>
    <row r="1294" spans="1:10" ht="11.25">
      <c r="A1294" s="438"/>
      <c r="B1294" s="86" t="s">
        <v>1454</v>
      </c>
      <c r="C1294" s="87" t="s">
        <v>159</v>
      </c>
      <c r="D1294" s="90">
        <f>E1294-E1294*$K$1%</f>
        <v>108.29</v>
      </c>
      <c r="E1294" s="55">
        <v>119</v>
      </c>
      <c r="F1294" s="204">
        <f>D1294/E1294</f>
        <v>0.91</v>
      </c>
      <c r="G1294" s="57">
        <v>6</v>
      </c>
      <c r="H1294" s="55">
        <v>119</v>
      </c>
      <c r="I1294" s="90">
        <f t="shared" si="16"/>
        <v>83.3</v>
      </c>
      <c r="J1294" s="89" t="s">
        <v>305</v>
      </c>
    </row>
    <row r="1295" spans="1:11" ht="11.25">
      <c r="A1295" s="438"/>
      <c r="B1295" s="86"/>
      <c r="C1295" s="218"/>
      <c r="D1295" s="94"/>
      <c r="F1295" s="206"/>
      <c r="G1295" s="96"/>
      <c r="I1295" s="90">
        <f t="shared" si="16"/>
        <v>0</v>
      </c>
      <c r="J1295" s="89" t="s">
        <v>931</v>
      </c>
      <c r="K1295" s="326"/>
    </row>
    <row r="1296" spans="1:11" ht="11.25">
      <c r="A1296" s="438"/>
      <c r="B1296" s="86"/>
      <c r="C1296" s="218"/>
      <c r="D1296" s="94"/>
      <c r="F1296" s="206"/>
      <c r="G1296" s="96"/>
      <c r="I1296" s="90">
        <f t="shared" si="16"/>
        <v>0</v>
      </c>
      <c r="J1296" s="89" t="s">
        <v>307</v>
      </c>
      <c r="K1296" s="326"/>
    </row>
    <row r="1297" spans="1:11" ht="11.25">
      <c r="A1297" s="438"/>
      <c r="B1297" s="86"/>
      <c r="C1297" s="218"/>
      <c r="D1297" s="94"/>
      <c r="F1297" s="206"/>
      <c r="G1297" s="96"/>
      <c r="I1297" s="90">
        <f t="shared" si="16"/>
        <v>0</v>
      </c>
      <c r="J1297" s="89" t="s">
        <v>306</v>
      </c>
      <c r="K1297" s="326"/>
    </row>
    <row r="1298" spans="1:11" ht="11.25">
      <c r="A1298" s="438"/>
      <c r="B1298" s="162"/>
      <c r="C1298" s="104"/>
      <c r="D1298" s="105"/>
      <c r="F1298" s="107"/>
      <c r="G1298" s="108"/>
      <c r="I1298" s="90">
        <f t="shared" si="16"/>
        <v>0</v>
      </c>
      <c r="J1298" s="109"/>
      <c r="K1298" s="110"/>
    </row>
    <row r="1299" spans="2:11" ht="3" customHeight="1">
      <c r="B1299" s="152"/>
      <c r="C1299" s="174"/>
      <c r="D1299" s="175"/>
      <c r="F1299" s="95"/>
      <c r="G1299" s="96"/>
      <c r="I1299" s="90">
        <f t="shared" si="16"/>
        <v>0</v>
      </c>
      <c r="J1299" s="122"/>
      <c r="K1299" s="291"/>
    </row>
    <row r="1300" spans="2:11" ht="7.5" customHeight="1">
      <c r="B1300" s="86"/>
      <c r="C1300" s="65"/>
      <c r="D1300" s="66"/>
      <c r="I1300" s="90">
        <f t="shared" si="16"/>
        <v>0</v>
      </c>
      <c r="J1300" s="89"/>
      <c r="K1300" s="111"/>
    </row>
    <row r="1301" spans="2:11" s="76" customFormat="1" ht="17.25" customHeight="1">
      <c r="B1301" s="304" t="s">
        <v>552</v>
      </c>
      <c r="C1301" s="69"/>
      <c r="D1301" s="70"/>
      <c r="E1301" s="71"/>
      <c r="F1301" s="72"/>
      <c r="G1301" s="73"/>
      <c r="H1301" s="71"/>
      <c r="I1301" s="90">
        <f t="shared" si="16"/>
        <v>0</v>
      </c>
      <c r="J1301" s="74"/>
      <c r="K1301" s="112"/>
    </row>
    <row r="1302" spans="2:10" ht="6.75" customHeight="1">
      <c r="B1302" s="86"/>
      <c r="C1302" s="87"/>
      <c r="D1302" s="88"/>
      <c r="I1302" s="90">
        <f t="shared" si="16"/>
        <v>0</v>
      </c>
      <c r="J1302" s="89"/>
    </row>
    <row r="1303" spans="2:11" ht="11.25">
      <c r="B1303" s="86" t="s">
        <v>849</v>
      </c>
      <c r="C1303" s="87" t="s">
        <v>159</v>
      </c>
      <c r="D1303" s="90">
        <f>E1303-E1303*$K$1%</f>
        <v>358.54</v>
      </c>
      <c r="E1303" s="55">
        <v>394</v>
      </c>
      <c r="F1303" s="204">
        <f>D1303/E1303</f>
        <v>0.91</v>
      </c>
      <c r="G1303" s="57">
        <v>2</v>
      </c>
      <c r="H1303" s="55">
        <v>394</v>
      </c>
      <c r="I1303" s="90">
        <f t="shared" si="16"/>
        <v>275.79999999999995</v>
      </c>
      <c r="J1303" s="89" t="s">
        <v>848</v>
      </c>
      <c r="K1303" s="233"/>
    </row>
    <row r="1304" spans="2:10" ht="11.25">
      <c r="B1304" s="126"/>
      <c r="C1304" s="431"/>
      <c r="D1304" s="431"/>
      <c r="F1304" s="206"/>
      <c r="G1304" s="96"/>
      <c r="I1304" s="90">
        <f t="shared" si="16"/>
        <v>0</v>
      </c>
      <c r="J1304" s="89" t="s">
        <v>850</v>
      </c>
    </row>
    <row r="1305" spans="2:10" ht="11.25">
      <c r="B1305" s="86"/>
      <c r="C1305" s="431"/>
      <c r="D1305" s="431"/>
      <c r="F1305" s="207"/>
      <c r="I1305" s="90">
        <f t="shared" si="16"/>
        <v>0</v>
      </c>
      <c r="J1305" s="89" t="s">
        <v>847</v>
      </c>
    </row>
    <row r="1306" spans="2:11" ht="11.25">
      <c r="B1306" s="162"/>
      <c r="C1306" s="359"/>
      <c r="D1306" s="359"/>
      <c r="E1306" s="106"/>
      <c r="F1306" s="210"/>
      <c r="G1306" s="108"/>
      <c r="H1306" s="106"/>
      <c r="I1306" s="90">
        <f t="shared" si="16"/>
        <v>0</v>
      </c>
      <c r="J1306" s="109"/>
      <c r="K1306" s="110"/>
    </row>
    <row r="1307" spans="2:10" ht="3" customHeight="1">
      <c r="B1307" s="86"/>
      <c r="C1307" s="65"/>
      <c r="D1307" s="66"/>
      <c r="I1307" s="90">
        <f t="shared" si="16"/>
        <v>0</v>
      </c>
      <c r="J1307" s="89"/>
    </row>
    <row r="1308" spans="2:11" ht="11.25">
      <c r="B1308" s="86"/>
      <c r="C1308" s="65"/>
      <c r="D1308" s="66"/>
      <c r="I1308" s="90">
        <f t="shared" si="16"/>
        <v>0</v>
      </c>
      <c r="J1308" s="89"/>
      <c r="K1308" s="111"/>
    </row>
    <row r="1309" spans="2:11" ht="5.25" customHeight="1">
      <c r="B1309" s="86"/>
      <c r="C1309" s="65"/>
      <c r="D1309" s="66"/>
      <c r="I1309" s="90">
        <f t="shared" si="16"/>
        <v>0</v>
      </c>
      <c r="J1309" s="89"/>
      <c r="K1309" s="111"/>
    </row>
    <row r="1310" spans="1:11" s="76" customFormat="1" ht="19.5" customHeight="1">
      <c r="A1310" s="441"/>
      <c r="B1310" s="304" t="s">
        <v>807</v>
      </c>
      <c r="C1310" s="69"/>
      <c r="D1310" s="70"/>
      <c r="E1310" s="71"/>
      <c r="F1310" s="72"/>
      <c r="G1310" s="73"/>
      <c r="H1310" s="71"/>
      <c r="I1310" s="90">
        <f t="shared" si="16"/>
        <v>0</v>
      </c>
      <c r="J1310" s="74"/>
      <c r="K1310" s="112"/>
    </row>
    <row r="1311" spans="1:10" ht="11.25">
      <c r="A1311" s="441"/>
      <c r="B1311" s="86"/>
      <c r="C1311" s="87"/>
      <c r="D1311" s="88"/>
      <c r="I1311" s="90">
        <f t="shared" si="16"/>
        <v>0</v>
      </c>
      <c r="J1311" s="89"/>
    </row>
    <row r="1312" spans="1:10" ht="11.25">
      <c r="A1312" s="441"/>
      <c r="B1312" s="86" t="s">
        <v>1374</v>
      </c>
      <c r="C1312" s="87" t="s">
        <v>159</v>
      </c>
      <c r="D1312" s="90">
        <f>E1312-E1312*$K$1%</f>
        <v>298.48</v>
      </c>
      <c r="E1312" s="55">
        <v>328</v>
      </c>
      <c r="F1312" s="204">
        <f>D1312/E1312</f>
        <v>0.91</v>
      </c>
      <c r="G1312" s="57">
        <v>2</v>
      </c>
      <c r="H1312" s="55">
        <v>328</v>
      </c>
      <c r="I1312" s="90">
        <f t="shared" si="16"/>
        <v>229.6</v>
      </c>
      <c r="J1312" s="360" t="s">
        <v>1376</v>
      </c>
    </row>
    <row r="1313" spans="1:10" ht="11.25">
      <c r="A1313" s="441"/>
      <c r="B1313" s="126"/>
      <c r="C1313" s="218"/>
      <c r="D1313" s="94"/>
      <c r="F1313" s="206"/>
      <c r="G1313" s="96"/>
      <c r="I1313" s="90">
        <f t="shared" si="16"/>
        <v>0</v>
      </c>
      <c r="J1313" s="89" t="s">
        <v>771</v>
      </c>
    </row>
    <row r="1314" spans="1:10" ht="11.25">
      <c r="A1314" s="441"/>
      <c r="B1314" s="86"/>
      <c r="C1314" s="87"/>
      <c r="D1314" s="88"/>
      <c r="F1314" s="207"/>
      <c r="I1314" s="90">
        <f t="shared" si="16"/>
        <v>0</v>
      </c>
      <c r="J1314" s="89" t="s">
        <v>772</v>
      </c>
    </row>
    <row r="1315" spans="1:10" ht="11.25">
      <c r="A1315" s="441"/>
      <c r="B1315" s="86"/>
      <c r="C1315" s="87"/>
      <c r="D1315" s="88"/>
      <c r="F1315" s="207"/>
      <c r="I1315" s="90">
        <f t="shared" si="16"/>
        <v>0</v>
      </c>
      <c r="J1315" s="89" t="s">
        <v>1377</v>
      </c>
    </row>
    <row r="1316" spans="1:9" ht="11.25">
      <c r="A1316" s="441"/>
      <c r="B1316" s="86"/>
      <c r="C1316" s="87"/>
      <c r="D1316" s="88"/>
      <c r="F1316" s="207"/>
      <c r="I1316" s="90">
        <f t="shared" si="16"/>
        <v>0</v>
      </c>
    </row>
    <row r="1317" spans="1:10" ht="11.25">
      <c r="A1317" s="441"/>
      <c r="B1317" s="86" t="s">
        <v>782</v>
      </c>
      <c r="C1317" s="87" t="s">
        <v>159</v>
      </c>
      <c r="D1317" s="90">
        <f>E1317-E1317*$K$1%</f>
        <v>514.15</v>
      </c>
      <c r="E1317" s="55">
        <v>565</v>
      </c>
      <c r="F1317" s="204">
        <f>D1317/E1317</f>
        <v>0.9099999999999999</v>
      </c>
      <c r="G1317" s="57">
        <v>2</v>
      </c>
      <c r="H1317" s="55">
        <v>565</v>
      </c>
      <c r="I1317" s="90">
        <f t="shared" si="16"/>
        <v>395.5</v>
      </c>
      <c r="J1317" s="86" t="s">
        <v>1378</v>
      </c>
    </row>
    <row r="1318" spans="1:10" ht="11.25">
      <c r="A1318" s="441"/>
      <c r="B1318" s="126"/>
      <c r="C1318" s="87"/>
      <c r="D1318" s="88"/>
      <c r="F1318" s="207"/>
      <c r="I1318" s="90">
        <f t="shared" si="16"/>
        <v>0</v>
      </c>
      <c r="J1318" s="113" t="s">
        <v>1379</v>
      </c>
    </row>
    <row r="1319" spans="1:10" ht="11.25">
      <c r="A1319" s="441"/>
      <c r="B1319" s="86"/>
      <c r="C1319" s="87"/>
      <c r="D1319" s="88"/>
      <c r="F1319" s="207"/>
      <c r="I1319" s="90">
        <f t="shared" si="16"/>
        <v>0</v>
      </c>
      <c r="J1319" s="113" t="s">
        <v>1380</v>
      </c>
    </row>
    <row r="1320" spans="1:11" ht="11.25">
      <c r="A1320" s="441"/>
      <c r="B1320" s="86"/>
      <c r="C1320" s="87"/>
      <c r="D1320" s="88"/>
      <c r="F1320" s="207"/>
      <c r="I1320" s="90">
        <f t="shared" si="16"/>
        <v>0</v>
      </c>
      <c r="J1320" s="113" t="s">
        <v>958</v>
      </c>
      <c r="K1320" s="361"/>
    </row>
    <row r="1321" spans="1:9" ht="11.25">
      <c r="A1321" s="441"/>
      <c r="C1321" s="87"/>
      <c r="D1321" s="88"/>
      <c r="I1321" s="90">
        <f t="shared" si="16"/>
        <v>0</v>
      </c>
    </row>
    <row r="1322" spans="1:10" ht="11.25">
      <c r="A1322" s="441"/>
      <c r="B1322" s="86" t="s">
        <v>1259</v>
      </c>
      <c r="C1322" s="87" t="s">
        <v>159</v>
      </c>
      <c r="D1322" s="90">
        <f>E1322-E1322*$K$1%</f>
        <v>290.29</v>
      </c>
      <c r="E1322" s="55">
        <v>319</v>
      </c>
      <c r="F1322" s="204">
        <f>D1322/E1322</f>
        <v>0.91</v>
      </c>
      <c r="G1322" s="57">
        <v>1</v>
      </c>
      <c r="H1322" s="55">
        <v>319</v>
      </c>
      <c r="I1322" s="90">
        <f t="shared" si="16"/>
        <v>223.29999999999998</v>
      </c>
      <c r="J1322" s="360" t="s">
        <v>1263</v>
      </c>
    </row>
    <row r="1323" spans="1:10" ht="11.25">
      <c r="A1323" s="441"/>
      <c r="B1323" s="92"/>
      <c r="C1323" s="362"/>
      <c r="D1323" s="94"/>
      <c r="F1323" s="206"/>
      <c r="G1323" s="96"/>
      <c r="I1323" s="90">
        <f t="shared" si="16"/>
        <v>0</v>
      </c>
      <c r="J1323" s="89" t="s">
        <v>1264</v>
      </c>
    </row>
    <row r="1324" spans="1:10" ht="11.25">
      <c r="A1324" s="441"/>
      <c r="B1324" s="126"/>
      <c r="C1324" s="363"/>
      <c r="D1324" s="94"/>
      <c r="F1324" s="206"/>
      <c r="G1324" s="96"/>
      <c r="I1324" s="90">
        <f t="shared" si="16"/>
        <v>0</v>
      </c>
      <c r="J1324" s="89" t="s">
        <v>1265</v>
      </c>
    </row>
    <row r="1325" spans="1:9" ht="11.25">
      <c r="A1325" s="441"/>
      <c r="C1325" s="87"/>
      <c r="D1325" s="88"/>
      <c r="I1325" s="90">
        <f t="shared" si="16"/>
        <v>0</v>
      </c>
    </row>
    <row r="1326" spans="1:10" ht="11.25">
      <c r="A1326" s="441"/>
      <c r="B1326" s="86" t="s">
        <v>228</v>
      </c>
      <c r="C1326" s="87" t="s">
        <v>159</v>
      </c>
      <c r="D1326" s="90">
        <f>E1326-E1326*$K$1%</f>
        <v>454.09000000000003</v>
      </c>
      <c r="E1326" s="55">
        <v>499</v>
      </c>
      <c r="F1326" s="204">
        <f>D1326/E1326</f>
        <v>0.91</v>
      </c>
      <c r="G1326" s="57">
        <v>1</v>
      </c>
      <c r="H1326" s="55">
        <v>499</v>
      </c>
      <c r="I1326" s="90">
        <f t="shared" si="16"/>
        <v>349.29999999999995</v>
      </c>
      <c r="J1326" s="360" t="s">
        <v>234</v>
      </c>
    </row>
    <row r="1327" spans="1:10" ht="11.25">
      <c r="A1327" s="441"/>
      <c r="B1327" s="92"/>
      <c r="C1327" s="362"/>
      <c r="D1327" s="94"/>
      <c r="F1327" s="206"/>
      <c r="G1327" s="96"/>
      <c r="I1327" s="90">
        <f t="shared" si="16"/>
        <v>0</v>
      </c>
      <c r="J1327" s="89" t="s">
        <v>229</v>
      </c>
    </row>
    <row r="1328" spans="1:10" ht="11.25">
      <c r="A1328" s="441"/>
      <c r="B1328" s="126"/>
      <c r="C1328" s="363"/>
      <c r="D1328" s="94"/>
      <c r="F1328" s="206"/>
      <c r="G1328" s="96"/>
      <c r="I1328" s="90">
        <f t="shared" si="16"/>
        <v>0</v>
      </c>
      <c r="J1328" s="89" t="s">
        <v>230</v>
      </c>
    </row>
    <row r="1329" spans="1:10" ht="11.25">
      <c r="A1329" s="441"/>
      <c r="B1329" s="86"/>
      <c r="C1329" s="87"/>
      <c r="D1329" s="88"/>
      <c r="F1329" s="207"/>
      <c r="I1329" s="90">
        <f t="shared" si="16"/>
        <v>0</v>
      </c>
      <c r="J1329" s="89" t="s">
        <v>227</v>
      </c>
    </row>
    <row r="1330" spans="1:10" ht="11.25">
      <c r="A1330" s="441"/>
      <c r="B1330" s="86"/>
      <c r="C1330" s="87"/>
      <c r="D1330" s="88"/>
      <c r="F1330" s="207"/>
      <c r="I1330" s="90">
        <f t="shared" si="16"/>
        <v>0</v>
      </c>
      <c r="J1330" s="89"/>
    </row>
    <row r="1331" spans="1:11" ht="6" customHeight="1">
      <c r="A1331" s="441"/>
      <c r="B1331" s="162"/>
      <c r="C1331" s="104"/>
      <c r="D1331" s="105"/>
      <c r="E1331" s="106"/>
      <c r="F1331" s="210"/>
      <c r="G1331" s="108"/>
      <c r="H1331" s="106"/>
      <c r="I1331" s="90">
        <f t="shared" si="16"/>
        <v>0</v>
      </c>
      <c r="J1331" s="109"/>
      <c r="K1331" s="110"/>
    </row>
    <row r="1332" spans="1:11" ht="11.25">
      <c r="A1332" s="441"/>
      <c r="B1332" s="364"/>
      <c r="C1332" s="132"/>
      <c r="D1332" s="133"/>
      <c r="E1332" s="134"/>
      <c r="F1332" s="365"/>
      <c r="G1332" s="136"/>
      <c r="H1332" s="134"/>
      <c r="I1332" s="90">
        <f t="shared" si="16"/>
        <v>0</v>
      </c>
      <c r="J1332" s="137"/>
      <c r="K1332" s="138"/>
    </row>
    <row r="1333" spans="1:11" s="76" customFormat="1" ht="19.5" customHeight="1">
      <c r="A1333" s="441"/>
      <c r="B1333" s="304" t="s">
        <v>937</v>
      </c>
      <c r="C1333" s="69"/>
      <c r="D1333" s="70"/>
      <c r="E1333" s="71"/>
      <c r="F1333" s="72"/>
      <c r="G1333" s="73"/>
      <c r="H1333" s="71"/>
      <c r="I1333" s="90">
        <f t="shared" si="16"/>
        <v>0</v>
      </c>
      <c r="J1333" s="74"/>
      <c r="K1333" s="112"/>
    </row>
    <row r="1334" spans="1:10" ht="7.5" customHeight="1">
      <c r="A1334" s="441"/>
      <c r="B1334" s="86"/>
      <c r="C1334" s="87"/>
      <c r="D1334" s="88"/>
      <c r="I1334" s="90">
        <f t="shared" si="16"/>
        <v>0</v>
      </c>
      <c r="J1334" s="89"/>
    </row>
    <row r="1335" spans="1:10" ht="11.25">
      <c r="A1335" s="441"/>
      <c r="B1335" s="86" t="s">
        <v>1195</v>
      </c>
      <c r="C1335" s="87" t="s">
        <v>159</v>
      </c>
      <c r="D1335" s="90">
        <f>E1335-E1335*$K$1%</f>
        <v>153.79</v>
      </c>
      <c r="E1335" s="55">
        <v>169</v>
      </c>
      <c r="F1335" s="204">
        <f>D1335/E1335</f>
        <v>0.9099999999999999</v>
      </c>
      <c r="G1335" s="57">
        <v>3</v>
      </c>
      <c r="H1335" s="55">
        <v>169</v>
      </c>
      <c r="I1335" s="90">
        <f t="shared" si="16"/>
        <v>118.3</v>
      </c>
      <c r="J1335" s="67" t="s">
        <v>1186</v>
      </c>
    </row>
    <row r="1336" spans="1:10" ht="11.25">
      <c r="A1336" s="441"/>
      <c r="B1336" s="86"/>
      <c r="C1336" s="87"/>
      <c r="D1336" s="90"/>
      <c r="F1336" s="204"/>
      <c r="I1336" s="90">
        <f t="shared" si="16"/>
        <v>0</v>
      </c>
      <c r="J1336" s="89" t="s">
        <v>1188</v>
      </c>
    </row>
    <row r="1337" spans="1:11" ht="10.5" customHeight="1">
      <c r="A1337" s="441"/>
      <c r="B1337" s="86"/>
      <c r="C1337" s="218"/>
      <c r="D1337" s="94"/>
      <c r="F1337" s="95"/>
      <c r="G1337" s="96"/>
      <c r="I1337" s="90">
        <f t="shared" si="16"/>
        <v>0</v>
      </c>
      <c r="J1337" s="89" t="s">
        <v>1193</v>
      </c>
      <c r="K1337" s="366"/>
    </row>
    <row r="1338" spans="1:10" ht="6" customHeight="1">
      <c r="A1338" s="441"/>
      <c r="B1338" s="86"/>
      <c r="C1338" s="87"/>
      <c r="D1338" s="88"/>
      <c r="I1338" s="90">
        <f t="shared" si="16"/>
        <v>0</v>
      </c>
      <c r="J1338" s="89"/>
    </row>
    <row r="1339" spans="1:10" ht="11.25">
      <c r="A1339" s="441"/>
      <c r="B1339" s="86" t="s">
        <v>1196</v>
      </c>
      <c r="C1339" s="87" t="s">
        <v>159</v>
      </c>
      <c r="D1339" s="90">
        <f>E1339-E1339*$K$1%</f>
        <v>159.25</v>
      </c>
      <c r="E1339" s="55">
        <v>175</v>
      </c>
      <c r="F1339" s="204">
        <f>D1339/E1339</f>
        <v>0.91</v>
      </c>
      <c r="G1339" s="57">
        <v>3</v>
      </c>
      <c r="H1339" s="55">
        <v>175</v>
      </c>
      <c r="I1339" s="90">
        <f t="shared" si="16"/>
        <v>122.49999999999999</v>
      </c>
      <c r="J1339" s="67" t="s">
        <v>1187</v>
      </c>
    </row>
    <row r="1340" spans="1:10" ht="11.25">
      <c r="A1340" s="441"/>
      <c r="B1340" s="86"/>
      <c r="C1340" s="87"/>
      <c r="D1340" s="90"/>
      <c r="F1340" s="204"/>
      <c r="I1340" s="90">
        <f t="shared" si="16"/>
        <v>0</v>
      </c>
      <c r="J1340" s="89" t="s">
        <v>1188</v>
      </c>
    </row>
    <row r="1341" spans="1:10" ht="11.25">
      <c r="A1341" s="441"/>
      <c r="B1341" s="86"/>
      <c r="C1341" s="218"/>
      <c r="D1341" s="94"/>
      <c r="F1341" s="95"/>
      <c r="G1341" s="96"/>
      <c r="I1341" s="90">
        <f t="shared" si="16"/>
        <v>0</v>
      </c>
      <c r="J1341" s="89" t="s">
        <v>1194</v>
      </c>
    </row>
    <row r="1342" spans="1:10" ht="7.5" customHeight="1">
      <c r="A1342" s="441"/>
      <c r="B1342" s="86"/>
      <c r="C1342" s="87"/>
      <c r="D1342" s="88"/>
      <c r="I1342" s="90">
        <f t="shared" si="16"/>
        <v>0</v>
      </c>
      <c r="J1342" s="89"/>
    </row>
    <row r="1343" spans="1:10" ht="11.25">
      <c r="A1343" s="441"/>
      <c r="B1343" s="86" t="s">
        <v>1197</v>
      </c>
      <c r="C1343" s="87" t="s">
        <v>159</v>
      </c>
      <c r="D1343" s="90">
        <f>E1343-E1343*$K$1%</f>
        <v>253.89</v>
      </c>
      <c r="E1343" s="55">
        <v>279</v>
      </c>
      <c r="F1343" s="204">
        <f>D1343/E1343</f>
        <v>0.9099999999999999</v>
      </c>
      <c r="G1343" s="57">
        <v>3</v>
      </c>
      <c r="H1343" s="55">
        <v>279</v>
      </c>
      <c r="I1343" s="90">
        <f t="shared" si="16"/>
        <v>195.29999999999998</v>
      </c>
      <c r="J1343" s="67" t="s">
        <v>1198</v>
      </c>
    </row>
    <row r="1344" spans="1:10" ht="11.25">
      <c r="A1344" s="441"/>
      <c r="B1344" s="86"/>
      <c r="C1344" s="87"/>
      <c r="D1344" s="90"/>
      <c r="F1344" s="204"/>
      <c r="I1344" s="90">
        <f t="shared" si="16"/>
        <v>0</v>
      </c>
      <c r="J1344" s="89" t="s">
        <v>1199</v>
      </c>
    </row>
    <row r="1345" spans="1:10" ht="11.25">
      <c r="A1345" s="441"/>
      <c r="B1345" s="86"/>
      <c r="C1345" s="218"/>
      <c r="D1345" s="94"/>
      <c r="F1345" s="95"/>
      <c r="G1345" s="96"/>
      <c r="I1345" s="90">
        <f t="shared" si="16"/>
        <v>0</v>
      </c>
      <c r="J1345" s="89" t="s">
        <v>1200</v>
      </c>
    </row>
    <row r="1346" spans="1:11" ht="4.5" customHeight="1">
      <c r="A1346" s="441"/>
      <c r="B1346" s="162"/>
      <c r="C1346" s="104"/>
      <c r="D1346" s="105"/>
      <c r="E1346" s="106"/>
      <c r="F1346" s="107"/>
      <c r="G1346" s="108"/>
      <c r="H1346" s="106"/>
      <c r="I1346" s="90">
        <f t="shared" si="16"/>
        <v>0</v>
      </c>
      <c r="J1346" s="109"/>
      <c r="K1346" s="110"/>
    </row>
    <row r="1347" spans="1:11" ht="18.75" customHeight="1">
      <c r="A1347" s="435"/>
      <c r="B1347" s="86"/>
      <c r="C1347" s="65"/>
      <c r="D1347" s="66"/>
      <c r="I1347" s="90">
        <f t="shared" si="16"/>
        <v>0</v>
      </c>
      <c r="J1347" s="89"/>
      <c r="K1347" s="111"/>
    </row>
    <row r="1348" spans="1:11" s="76" customFormat="1" ht="15" customHeight="1">
      <c r="A1348" s="439"/>
      <c r="B1348" s="304" t="s">
        <v>773</v>
      </c>
      <c r="C1348" s="69"/>
      <c r="D1348" s="70"/>
      <c r="E1348" s="71"/>
      <c r="F1348" s="72"/>
      <c r="G1348" s="73"/>
      <c r="H1348" s="71"/>
      <c r="I1348" s="90">
        <f t="shared" si="16"/>
        <v>0</v>
      </c>
      <c r="J1348" s="74"/>
      <c r="K1348" s="112"/>
    </row>
    <row r="1349" spans="1:10" ht="10.5" customHeight="1">
      <c r="A1349" s="439"/>
      <c r="B1349" s="86"/>
      <c r="C1349" s="87"/>
      <c r="D1349" s="88"/>
      <c r="I1349" s="90">
        <f t="shared" si="16"/>
        <v>0</v>
      </c>
      <c r="J1349" s="89"/>
    </row>
    <row r="1350" spans="1:10" ht="12.75">
      <c r="A1350" s="439"/>
      <c r="B1350" s="86" t="s">
        <v>1391</v>
      </c>
      <c r="C1350" s="87" t="s">
        <v>159</v>
      </c>
      <c r="D1350" s="90">
        <f>E1350-E1350*$K$1%</f>
        <v>116.48</v>
      </c>
      <c r="E1350" s="55">
        <v>128</v>
      </c>
      <c r="F1350" s="204">
        <f>D1350/E1350</f>
        <v>0.91</v>
      </c>
      <c r="G1350" s="57">
        <v>3</v>
      </c>
      <c r="H1350" s="55">
        <v>128</v>
      </c>
      <c r="I1350" s="90">
        <f t="shared" si="16"/>
        <v>89.6</v>
      </c>
      <c r="J1350" s="89" t="s">
        <v>1411</v>
      </c>
    </row>
    <row r="1351" spans="1:10" ht="12.75">
      <c r="A1351" s="439"/>
      <c r="B1351" s="86"/>
      <c r="C1351" s="87"/>
      <c r="D1351" s="90"/>
      <c r="F1351" s="204"/>
      <c r="I1351" s="90">
        <f t="shared" si="16"/>
        <v>0</v>
      </c>
      <c r="J1351" s="89" t="s">
        <v>1394</v>
      </c>
    </row>
    <row r="1352" spans="1:11" ht="12.75">
      <c r="A1352" s="439"/>
      <c r="B1352" s="86"/>
      <c r="C1352" s="218"/>
      <c r="D1352" s="94"/>
      <c r="F1352" s="95"/>
      <c r="G1352" s="96"/>
      <c r="I1352" s="90">
        <f t="shared" si="16"/>
        <v>0</v>
      </c>
      <c r="J1352" s="89" t="s">
        <v>1392</v>
      </c>
      <c r="K1352" s="366"/>
    </row>
    <row r="1353" spans="1:10" ht="8.25" customHeight="1">
      <c r="A1353" s="439"/>
      <c r="B1353" s="86"/>
      <c r="C1353" s="87"/>
      <c r="D1353" s="88"/>
      <c r="I1353" s="90">
        <f aca="true" t="shared" si="17" ref="I1353:I1416">SUM(E1353*0.7)</f>
        <v>0</v>
      </c>
      <c r="J1353" s="89"/>
    </row>
    <row r="1354" spans="1:10" ht="12.75">
      <c r="A1354" s="439"/>
      <c r="B1354" s="86" t="s">
        <v>1393</v>
      </c>
      <c r="C1354" s="87" t="s">
        <v>159</v>
      </c>
      <c r="D1354" s="90">
        <f>E1354-E1354*$K$1%</f>
        <v>116.48</v>
      </c>
      <c r="E1354" s="55">
        <v>128</v>
      </c>
      <c r="F1354" s="204">
        <f>D1354/E1354</f>
        <v>0.91</v>
      </c>
      <c r="G1354" s="57">
        <v>3</v>
      </c>
      <c r="H1354" s="55">
        <v>128</v>
      </c>
      <c r="I1354" s="90">
        <f t="shared" si="17"/>
        <v>89.6</v>
      </c>
      <c r="J1354" s="89" t="s">
        <v>1412</v>
      </c>
    </row>
    <row r="1355" spans="1:10" ht="12.75">
      <c r="A1355" s="439"/>
      <c r="B1355" s="86"/>
      <c r="C1355" s="87"/>
      <c r="D1355" s="90"/>
      <c r="F1355" s="204"/>
      <c r="I1355" s="90">
        <f t="shared" si="17"/>
        <v>0</v>
      </c>
      <c r="J1355" s="89" t="s">
        <v>1395</v>
      </c>
    </row>
    <row r="1356" spans="1:11" ht="12.75">
      <c r="A1356" s="439"/>
      <c r="B1356" s="86"/>
      <c r="C1356" s="218"/>
      <c r="D1356" s="94"/>
      <c r="F1356" s="95"/>
      <c r="G1356" s="96"/>
      <c r="I1356" s="90">
        <f t="shared" si="17"/>
        <v>0</v>
      </c>
      <c r="J1356" s="89" t="s">
        <v>1392</v>
      </c>
      <c r="K1356" s="366"/>
    </row>
    <row r="1357" spans="1:10" ht="8.25" customHeight="1">
      <c r="A1357" s="439"/>
      <c r="B1357" s="86"/>
      <c r="C1357" s="87"/>
      <c r="D1357" s="88"/>
      <c r="I1357" s="90">
        <f t="shared" si="17"/>
        <v>0</v>
      </c>
      <c r="J1357" s="89"/>
    </row>
    <row r="1358" spans="1:10" ht="12.75">
      <c r="A1358" s="439"/>
      <c r="B1358" s="86" t="s">
        <v>1396</v>
      </c>
      <c r="C1358" s="87" t="s">
        <v>159</v>
      </c>
      <c r="D1358" s="90">
        <f>E1358-E1358*$K$1%</f>
        <v>204.75</v>
      </c>
      <c r="E1358" s="55">
        <v>225</v>
      </c>
      <c r="F1358" s="204">
        <f>D1358/E1358</f>
        <v>0.91</v>
      </c>
      <c r="G1358" s="57">
        <v>3</v>
      </c>
      <c r="H1358" s="55">
        <v>225</v>
      </c>
      <c r="I1358" s="90">
        <f t="shared" si="17"/>
        <v>157.5</v>
      </c>
      <c r="J1358" s="89" t="s">
        <v>1424</v>
      </c>
    </row>
    <row r="1359" spans="1:10" ht="12.75">
      <c r="A1359" s="439"/>
      <c r="B1359" s="86"/>
      <c r="C1359" s="87"/>
      <c r="D1359" s="90"/>
      <c r="F1359" s="204"/>
      <c r="I1359" s="90">
        <f t="shared" si="17"/>
        <v>0</v>
      </c>
      <c r="J1359" s="89" t="s">
        <v>1397</v>
      </c>
    </row>
    <row r="1360" spans="1:11" ht="11.25">
      <c r="A1360" s="439"/>
      <c r="B1360" s="86"/>
      <c r="C1360" s="218"/>
      <c r="D1360" s="94"/>
      <c r="F1360" s="95"/>
      <c r="G1360" s="96"/>
      <c r="I1360" s="90">
        <f t="shared" si="17"/>
        <v>0</v>
      </c>
      <c r="J1360" s="89" t="s">
        <v>1392</v>
      </c>
      <c r="K1360" s="366"/>
    </row>
    <row r="1361" spans="1:10" ht="8.25" customHeight="1">
      <c r="A1361" s="439"/>
      <c r="B1361" s="86"/>
      <c r="C1361" s="87"/>
      <c r="D1361" s="88"/>
      <c r="I1361" s="90">
        <f t="shared" si="17"/>
        <v>0</v>
      </c>
      <c r="J1361" s="89"/>
    </row>
    <row r="1362" spans="1:10" ht="11.25">
      <c r="A1362" s="439"/>
      <c r="B1362" s="86" t="s">
        <v>1398</v>
      </c>
      <c r="C1362" s="87" t="s">
        <v>159</v>
      </c>
      <c r="D1362" s="90">
        <f>E1362-E1362*$K$1%</f>
        <v>207.48</v>
      </c>
      <c r="E1362" s="55">
        <v>228</v>
      </c>
      <c r="F1362" s="204">
        <f>D1362/E1362</f>
        <v>0.9099999999999999</v>
      </c>
      <c r="G1362" s="57">
        <v>3</v>
      </c>
      <c r="H1362" s="55">
        <v>228</v>
      </c>
      <c r="I1362" s="90">
        <f t="shared" si="17"/>
        <v>159.6</v>
      </c>
      <c r="J1362" s="89" t="s">
        <v>1425</v>
      </c>
    </row>
    <row r="1363" spans="1:10" ht="11.25">
      <c r="A1363" s="439"/>
      <c r="B1363" s="86"/>
      <c r="C1363" s="87"/>
      <c r="D1363" s="90"/>
      <c r="F1363" s="204"/>
      <c r="I1363" s="90">
        <f t="shared" si="17"/>
        <v>0</v>
      </c>
      <c r="J1363" s="89" t="s">
        <v>1399</v>
      </c>
    </row>
    <row r="1364" spans="1:10" ht="11.25">
      <c r="A1364" s="439"/>
      <c r="B1364" s="86"/>
      <c r="C1364" s="87"/>
      <c r="D1364" s="90"/>
      <c r="F1364" s="204"/>
      <c r="I1364" s="90">
        <f t="shared" si="17"/>
        <v>0</v>
      </c>
      <c r="J1364" s="89" t="s">
        <v>1392</v>
      </c>
    </row>
    <row r="1365" spans="1:10" ht="8.25" customHeight="1">
      <c r="A1365" s="439"/>
      <c r="B1365" s="86"/>
      <c r="C1365" s="87"/>
      <c r="D1365" s="88"/>
      <c r="I1365" s="90">
        <f t="shared" si="17"/>
        <v>0</v>
      </c>
      <c r="J1365" s="89"/>
    </row>
    <row r="1366" spans="1:10" ht="11.25">
      <c r="A1366" s="439"/>
      <c r="B1366" s="86" t="s">
        <v>1400</v>
      </c>
      <c r="C1366" s="87" t="s">
        <v>159</v>
      </c>
      <c r="D1366" s="90">
        <f>E1366-E1366*$K$1%</f>
        <v>44.863</v>
      </c>
      <c r="E1366" s="55">
        <v>49.3</v>
      </c>
      <c r="F1366" s="204">
        <f>D1366/E1366</f>
        <v>0.91</v>
      </c>
      <c r="G1366" s="57">
        <v>3</v>
      </c>
      <c r="H1366" s="55">
        <v>49.3</v>
      </c>
      <c r="I1366" s="90">
        <f t="shared" si="17"/>
        <v>34.51</v>
      </c>
      <c r="J1366" s="89" t="s">
        <v>1401</v>
      </c>
    </row>
    <row r="1367" spans="1:10" ht="8.25" customHeight="1">
      <c r="A1367" s="439"/>
      <c r="B1367" s="86"/>
      <c r="C1367" s="87"/>
      <c r="D1367" s="88"/>
      <c r="I1367" s="90">
        <f t="shared" si="17"/>
        <v>0</v>
      </c>
      <c r="J1367" s="89"/>
    </row>
    <row r="1368" spans="1:10" ht="12.75">
      <c r="A1368" s="439"/>
      <c r="B1368" s="86" t="s">
        <v>1402</v>
      </c>
      <c r="C1368" s="87" t="s">
        <v>159</v>
      </c>
      <c r="D1368" s="90">
        <f>E1368-E1368*$K$1%</f>
        <v>43.952999999999996</v>
      </c>
      <c r="E1368" s="55">
        <v>48.3</v>
      </c>
      <c r="F1368" s="204">
        <f>D1368/E1368</f>
        <v>0.9099999999999999</v>
      </c>
      <c r="G1368" s="57">
        <v>3</v>
      </c>
      <c r="H1368" s="55">
        <v>48.3</v>
      </c>
      <c r="I1368" s="90">
        <f t="shared" si="17"/>
        <v>33.809999999999995</v>
      </c>
      <c r="J1368" s="89" t="s">
        <v>1403</v>
      </c>
    </row>
    <row r="1369" spans="1:10" ht="8.25" customHeight="1">
      <c r="A1369" s="439"/>
      <c r="B1369" s="86"/>
      <c r="C1369" s="87"/>
      <c r="D1369" s="88"/>
      <c r="I1369" s="90">
        <f t="shared" si="17"/>
        <v>0</v>
      </c>
      <c r="J1369" s="89"/>
    </row>
    <row r="1370" spans="1:10" ht="12.75">
      <c r="A1370" s="439"/>
      <c r="B1370" s="86" t="s">
        <v>1404</v>
      </c>
      <c r="C1370" s="87" t="s">
        <v>159</v>
      </c>
      <c r="D1370" s="90">
        <f>E1370-E1370*$K$1%</f>
        <v>41.86</v>
      </c>
      <c r="E1370" s="55">
        <v>46</v>
      </c>
      <c r="F1370" s="204">
        <f>D1370/E1370</f>
        <v>0.91</v>
      </c>
      <c r="G1370" s="57">
        <v>3</v>
      </c>
      <c r="H1370" s="55">
        <v>46</v>
      </c>
      <c r="I1370" s="90">
        <f t="shared" si="17"/>
        <v>32.199999999999996</v>
      </c>
      <c r="J1370" s="89" t="s">
        <v>1405</v>
      </c>
    </row>
    <row r="1371" spans="1:10" ht="8.25" customHeight="1">
      <c r="A1371" s="439"/>
      <c r="B1371" s="86"/>
      <c r="C1371" s="87"/>
      <c r="D1371" s="88"/>
      <c r="I1371" s="90">
        <f t="shared" si="17"/>
        <v>0</v>
      </c>
      <c r="J1371" s="89"/>
    </row>
    <row r="1372" spans="1:11" ht="12.75">
      <c r="A1372" s="439"/>
      <c r="B1372" s="86" t="s">
        <v>1406</v>
      </c>
      <c r="C1372" s="87" t="s">
        <v>159</v>
      </c>
      <c r="D1372" s="90">
        <f>E1372-E1372*$K$1%</f>
        <v>22.75</v>
      </c>
      <c r="E1372" s="55">
        <v>25</v>
      </c>
      <c r="F1372" s="204">
        <f>D1372/E1372</f>
        <v>0.91</v>
      </c>
      <c r="G1372" s="57">
        <v>3</v>
      </c>
      <c r="H1372" s="55">
        <v>25</v>
      </c>
      <c r="I1372" s="90">
        <f t="shared" si="17"/>
        <v>17.5</v>
      </c>
      <c r="J1372" s="89" t="s">
        <v>1407</v>
      </c>
      <c r="K1372" s="366"/>
    </row>
    <row r="1373" spans="1:10" ht="8.25" customHeight="1">
      <c r="A1373" s="439"/>
      <c r="B1373" s="86"/>
      <c r="C1373" s="87"/>
      <c r="D1373" s="88"/>
      <c r="I1373" s="90">
        <f t="shared" si="17"/>
        <v>0</v>
      </c>
      <c r="J1373" s="89"/>
    </row>
    <row r="1374" spans="1:10" ht="12.75">
      <c r="A1374" s="439"/>
      <c r="B1374" s="86" t="s">
        <v>1408</v>
      </c>
      <c r="C1374" s="87" t="s">
        <v>159</v>
      </c>
      <c r="D1374" s="90">
        <f>E1374-E1374*$K$1%</f>
        <v>103.74</v>
      </c>
      <c r="E1374" s="55">
        <v>114</v>
      </c>
      <c r="F1374" s="204">
        <f>D1374/E1374</f>
        <v>0.9099999999999999</v>
      </c>
      <c r="G1374" s="57">
        <v>3</v>
      </c>
      <c r="H1374" s="55">
        <v>114</v>
      </c>
      <c r="I1374" s="90">
        <f t="shared" si="17"/>
        <v>79.8</v>
      </c>
      <c r="J1374" s="89" t="s">
        <v>1409</v>
      </c>
    </row>
    <row r="1375" spans="1:10" ht="12.75">
      <c r="A1375" s="439"/>
      <c r="B1375" s="86"/>
      <c r="C1375" s="87"/>
      <c r="D1375" s="90"/>
      <c r="F1375" s="204"/>
      <c r="I1375" s="90">
        <f t="shared" si="17"/>
        <v>0</v>
      </c>
      <c r="J1375" s="89" t="s">
        <v>1410</v>
      </c>
    </row>
    <row r="1376" spans="1:11" ht="6.75" customHeight="1">
      <c r="A1376" s="439"/>
      <c r="B1376" s="162"/>
      <c r="C1376" s="104"/>
      <c r="D1376" s="105"/>
      <c r="E1376" s="106"/>
      <c r="F1376" s="107"/>
      <c r="G1376" s="108"/>
      <c r="H1376" s="106"/>
      <c r="I1376" s="90">
        <f t="shared" si="17"/>
        <v>0</v>
      </c>
      <c r="J1376" s="109"/>
      <c r="K1376" s="110"/>
    </row>
    <row r="1377" spans="2:10" ht="5.25" customHeight="1">
      <c r="B1377" s="86"/>
      <c r="C1377" s="65"/>
      <c r="D1377" s="66"/>
      <c r="I1377" s="90">
        <f t="shared" si="17"/>
        <v>0</v>
      </c>
      <c r="J1377" s="89"/>
    </row>
    <row r="1378" spans="1:11" ht="24" customHeight="1">
      <c r="A1378" s="435"/>
      <c r="B1378" s="86"/>
      <c r="C1378" s="65"/>
      <c r="D1378" s="66"/>
      <c r="I1378" s="90">
        <f t="shared" si="17"/>
        <v>0</v>
      </c>
      <c r="J1378" s="89"/>
      <c r="K1378" s="111"/>
    </row>
    <row r="1379" spans="1:11" s="76" customFormat="1" ht="15" customHeight="1">
      <c r="A1379" s="439"/>
      <c r="B1379" s="304" t="s">
        <v>468</v>
      </c>
      <c r="C1379" s="69"/>
      <c r="D1379" s="70"/>
      <c r="E1379" s="71"/>
      <c r="F1379" s="72"/>
      <c r="G1379" s="73"/>
      <c r="H1379" s="71"/>
      <c r="I1379" s="90">
        <f t="shared" si="17"/>
        <v>0</v>
      </c>
      <c r="J1379" s="74"/>
      <c r="K1379" s="112"/>
    </row>
    <row r="1380" spans="1:11" ht="9.75" customHeight="1">
      <c r="A1380" s="439"/>
      <c r="B1380" s="86"/>
      <c r="C1380" s="87"/>
      <c r="D1380" s="88"/>
      <c r="F1380" s="207"/>
      <c r="I1380" s="90">
        <f t="shared" si="17"/>
        <v>0</v>
      </c>
      <c r="J1380" s="146"/>
      <c r="K1380" s="173"/>
    </row>
    <row r="1381" spans="1:10" ht="11.25">
      <c r="A1381" s="439"/>
      <c r="B1381" s="86" t="s">
        <v>265</v>
      </c>
      <c r="C1381" s="87" t="s">
        <v>159</v>
      </c>
      <c r="D1381" s="90">
        <f>E1381-E1381*$K$1%</f>
        <v>480.48</v>
      </c>
      <c r="E1381" s="55">
        <v>528</v>
      </c>
      <c r="F1381" s="204">
        <f>D1381/E1381</f>
        <v>0.91</v>
      </c>
      <c r="G1381" s="57">
        <v>2</v>
      </c>
      <c r="H1381" s="55">
        <v>528</v>
      </c>
      <c r="I1381" s="90">
        <f t="shared" si="17"/>
        <v>369.59999999999997</v>
      </c>
      <c r="J1381" s="89" t="s">
        <v>1155</v>
      </c>
    </row>
    <row r="1382" spans="1:11" ht="11.25">
      <c r="A1382" s="439"/>
      <c r="B1382" s="86"/>
      <c r="C1382" s="445"/>
      <c r="D1382" s="445"/>
      <c r="F1382" s="206"/>
      <c r="G1382" s="96"/>
      <c r="I1382" s="90">
        <f t="shared" si="17"/>
        <v>0</v>
      </c>
      <c r="J1382" s="122" t="s">
        <v>1153</v>
      </c>
      <c r="K1382" s="368"/>
    </row>
    <row r="1383" spans="1:10" ht="11.25">
      <c r="A1383" s="439"/>
      <c r="B1383" s="86"/>
      <c r="C1383" s="87"/>
      <c r="D1383" s="88"/>
      <c r="F1383" s="207"/>
      <c r="I1383" s="90">
        <f t="shared" si="17"/>
        <v>0</v>
      </c>
      <c r="J1383" s="122" t="s">
        <v>1154</v>
      </c>
    </row>
    <row r="1384" spans="1:10" ht="11.25">
      <c r="A1384" s="439"/>
      <c r="B1384" s="86"/>
      <c r="C1384" s="87"/>
      <c r="D1384" s="88"/>
      <c r="F1384" s="207"/>
      <c r="I1384" s="90">
        <f t="shared" si="17"/>
        <v>0</v>
      </c>
      <c r="J1384" s="122" t="s">
        <v>466</v>
      </c>
    </row>
    <row r="1385" spans="1:10" ht="11.25">
      <c r="A1385" s="439"/>
      <c r="B1385" s="86"/>
      <c r="C1385" s="87"/>
      <c r="D1385" s="88"/>
      <c r="F1385" s="207"/>
      <c r="I1385" s="90">
        <f t="shared" si="17"/>
        <v>0</v>
      </c>
      <c r="J1385" s="122" t="s">
        <v>1156</v>
      </c>
    </row>
    <row r="1386" spans="1:10" ht="11.25">
      <c r="A1386" s="439"/>
      <c r="B1386" s="86"/>
      <c r="C1386" s="87"/>
      <c r="D1386" s="88"/>
      <c r="F1386" s="207"/>
      <c r="I1386" s="90">
        <f t="shared" si="17"/>
        <v>0</v>
      </c>
      <c r="J1386" s="122" t="s">
        <v>467</v>
      </c>
    </row>
    <row r="1387" spans="1:10" ht="7.5" customHeight="1">
      <c r="A1387" s="439"/>
      <c r="B1387" s="86"/>
      <c r="C1387" s="87"/>
      <c r="D1387" s="88"/>
      <c r="F1387" s="207"/>
      <c r="I1387" s="90">
        <f t="shared" si="17"/>
        <v>0</v>
      </c>
      <c r="J1387" s="369"/>
    </row>
    <row r="1388" spans="1:10" ht="11.25">
      <c r="A1388" s="439"/>
      <c r="B1388" s="86" t="s">
        <v>266</v>
      </c>
      <c r="C1388" s="87" t="s">
        <v>1055</v>
      </c>
      <c r="D1388" s="90">
        <f>E1388-E1388*$K$1%</f>
        <v>617.89</v>
      </c>
      <c r="E1388" s="55">
        <v>679</v>
      </c>
      <c r="F1388" s="204">
        <f>D1388/E1388</f>
        <v>0.91</v>
      </c>
      <c r="G1388" s="57">
        <v>2</v>
      </c>
      <c r="H1388" s="55">
        <v>679</v>
      </c>
      <c r="I1388" s="90">
        <f t="shared" si="17"/>
        <v>475.29999999999995</v>
      </c>
      <c r="J1388" s="89" t="s">
        <v>1157</v>
      </c>
    </row>
    <row r="1389" spans="1:11" ht="11.25">
      <c r="A1389" s="439"/>
      <c r="B1389" s="86"/>
      <c r="C1389" s="445"/>
      <c r="D1389" s="445"/>
      <c r="F1389" s="207"/>
      <c r="I1389" s="90">
        <f t="shared" si="17"/>
        <v>0</v>
      </c>
      <c r="J1389" s="89" t="s">
        <v>1158</v>
      </c>
      <c r="K1389" s="233"/>
    </row>
    <row r="1390" spans="1:11" ht="9.75" customHeight="1">
      <c r="A1390" s="439"/>
      <c r="B1390" s="162"/>
      <c r="C1390" s="104"/>
      <c r="D1390" s="105"/>
      <c r="E1390" s="106"/>
      <c r="F1390" s="210"/>
      <c r="G1390" s="108"/>
      <c r="H1390" s="106"/>
      <c r="I1390" s="90">
        <f t="shared" si="17"/>
        <v>0</v>
      </c>
      <c r="J1390" s="109"/>
      <c r="K1390" s="110"/>
    </row>
    <row r="1391" spans="1:11" ht="21" customHeight="1">
      <c r="A1391" s="439"/>
      <c r="B1391" s="86"/>
      <c r="C1391" s="65"/>
      <c r="D1391" s="66"/>
      <c r="I1391" s="90">
        <f t="shared" si="17"/>
        <v>0</v>
      </c>
      <c r="J1391" s="89"/>
      <c r="K1391" s="111"/>
    </row>
    <row r="1392" spans="1:11" s="76" customFormat="1" ht="16.5" customHeight="1">
      <c r="A1392" s="439"/>
      <c r="B1392" s="304" t="s">
        <v>561</v>
      </c>
      <c r="C1392" s="69"/>
      <c r="D1392" s="70"/>
      <c r="E1392" s="71"/>
      <c r="F1392" s="72"/>
      <c r="G1392" s="73"/>
      <c r="H1392" s="71"/>
      <c r="I1392" s="90">
        <f t="shared" si="17"/>
        <v>0</v>
      </c>
      <c r="J1392" s="74"/>
      <c r="K1392" s="112"/>
    </row>
    <row r="1393" spans="1:10" ht="12.75" customHeight="1">
      <c r="A1393" s="439"/>
      <c r="B1393" s="86"/>
      <c r="C1393" s="87"/>
      <c r="D1393" s="88"/>
      <c r="F1393" s="207"/>
      <c r="I1393" s="90">
        <f t="shared" si="17"/>
        <v>0</v>
      </c>
      <c r="J1393" s="89"/>
    </row>
    <row r="1394" spans="1:10" ht="11.25">
      <c r="A1394" s="439"/>
      <c r="B1394" s="86" t="s">
        <v>562</v>
      </c>
      <c r="C1394" s="87" t="s">
        <v>159</v>
      </c>
      <c r="D1394" s="90">
        <f>E1394-E1394*$K$1%</f>
        <v>280.8988</v>
      </c>
      <c r="E1394" s="116">
        <v>308.68</v>
      </c>
      <c r="F1394" s="204">
        <f>D1394/E1394</f>
        <v>0.9099999999999999</v>
      </c>
      <c r="G1394" s="57">
        <v>2</v>
      </c>
      <c r="H1394" s="90">
        <v>239</v>
      </c>
      <c r="I1394" s="117">
        <v>239</v>
      </c>
      <c r="J1394" s="89" t="s">
        <v>563</v>
      </c>
    </row>
    <row r="1395" spans="1:10" ht="11.25">
      <c r="A1395" s="439"/>
      <c r="B1395" s="86"/>
      <c r="C1395" s="445" t="s">
        <v>1133</v>
      </c>
      <c r="D1395" s="445"/>
      <c r="F1395" s="206"/>
      <c r="G1395" s="96"/>
      <c r="I1395" s="90">
        <f t="shared" si="17"/>
        <v>0</v>
      </c>
      <c r="J1395" s="122" t="s">
        <v>564</v>
      </c>
    </row>
    <row r="1396" spans="1:10" ht="11.25">
      <c r="A1396" s="439"/>
      <c r="B1396" s="86"/>
      <c r="C1396" s="446" t="s">
        <v>1133</v>
      </c>
      <c r="D1396" s="446"/>
      <c r="F1396" s="206"/>
      <c r="G1396" s="96"/>
      <c r="I1396" s="90">
        <f t="shared" si="17"/>
        <v>0</v>
      </c>
      <c r="J1396" s="122" t="s">
        <v>565</v>
      </c>
    </row>
    <row r="1397" spans="1:10" ht="11.25">
      <c r="A1397" s="439"/>
      <c r="B1397" s="86"/>
      <c r="C1397" s="367"/>
      <c r="D1397" s="367"/>
      <c r="F1397" s="206"/>
      <c r="G1397" s="96"/>
      <c r="I1397" s="90">
        <f t="shared" si="17"/>
        <v>0</v>
      </c>
      <c r="J1397" s="122" t="s">
        <v>566</v>
      </c>
    </row>
    <row r="1398" spans="1:10" ht="11.25">
      <c r="A1398" s="439"/>
      <c r="B1398" s="86"/>
      <c r="C1398" s="87"/>
      <c r="D1398" s="88"/>
      <c r="F1398" s="207"/>
      <c r="I1398" s="90">
        <f t="shared" si="17"/>
        <v>0</v>
      </c>
      <c r="J1398" s="113" t="s">
        <v>567</v>
      </c>
    </row>
    <row r="1399" spans="1:10" ht="11.25">
      <c r="A1399" s="439"/>
      <c r="B1399" s="86"/>
      <c r="C1399" s="87"/>
      <c r="D1399" s="90"/>
      <c r="F1399" s="204"/>
      <c r="I1399" s="90">
        <f t="shared" si="17"/>
        <v>0</v>
      </c>
      <c r="J1399" s="89" t="s">
        <v>568</v>
      </c>
    </row>
    <row r="1400" spans="1:11" ht="14.25" customHeight="1">
      <c r="A1400" s="439"/>
      <c r="B1400" s="162"/>
      <c r="C1400" s="104"/>
      <c r="D1400" s="105"/>
      <c r="E1400" s="106"/>
      <c r="F1400" s="210"/>
      <c r="G1400" s="108"/>
      <c r="H1400" s="106"/>
      <c r="I1400" s="90">
        <f t="shared" si="17"/>
        <v>0</v>
      </c>
      <c r="J1400" s="109"/>
      <c r="K1400" s="370"/>
    </row>
    <row r="1401" spans="1:11" ht="19.5" customHeight="1">
      <c r="A1401" s="439"/>
      <c r="B1401" s="86"/>
      <c r="C1401" s="65"/>
      <c r="D1401" s="66"/>
      <c r="I1401" s="90">
        <f t="shared" si="17"/>
        <v>0</v>
      </c>
      <c r="J1401" s="89"/>
      <c r="K1401" s="111"/>
    </row>
    <row r="1402" spans="1:11" s="76" customFormat="1" ht="16.5" customHeight="1">
      <c r="A1402" s="439"/>
      <c r="B1402" s="304" t="s">
        <v>469</v>
      </c>
      <c r="C1402" s="69"/>
      <c r="D1402" s="70"/>
      <c r="E1402" s="71"/>
      <c r="F1402" s="72"/>
      <c r="G1402" s="73"/>
      <c r="H1402" s="71"/>
      <c r="I1402" s="90">
        <f t="shared" si="17"/>
        <v>0</v>
      </c>
      <c r="J1402" s="74"/>
      <c r="K1402" s="112"/>
    </row>
    <row r="1403" spans="1:10" ht="9" customHeight="1">
      <c r="A1403" s="439"/>
      <c r="B1403" s="86"/>
      <c r="C1403" s="87"/>
      <c r="D1403" s="88"/>
      <c r="F1403" s="207"/>
      <c r="I1403" s="90">
        <f t="shared" si="17"/>
        <v>0</v>
      </c>
      <c r="J1403" s="89"/>
    </row>
    <row r="1404" spans="1:10" ht="11.25">
      <c r="A1404" s="439"/>
      <c r="B1404" s="86" t="s">
        <v>1330</v>
      </c>
      <c r="C1404" s="87" t="s">
        <v>1055</v>
      </c>
      <c r="D1404" s="90">
        <f>E1404-E1404*$K$1%</f>
        <v>210.392</v>
      </c>
      <c r="E1404" s="371">
        <v>231.2</v>
      </c>
      <c r="F1404" s="204">
        <f>D1404/E1404</f>
        <v>0.91</v>
      </c>
      <c r="G1404" s="57">
        <v>111</v>
      </c>
      <c r="H1404" s="237">
        <v>179</v>
      </c>
      <c r="I1404" s="372">
        <v>179</v>
      </c>
      <c r="J1404" s="89" t="s">
        <v>1328</v>
      </c>
    </row>
    <row r="1405" spans="1:10" ht="11.25">
      <c r="A1405" s="439"/>
      <c r="B1405" s="86"/>
      <c r="C1405" s="445" t="s">
        <v>1133</v>
      </c>
      <c r="D1405" s="445"/>
      <c r="F1405" s="207"/>
      <c r="I1405" s="90">
        <f t="shared" si="17"/>
        <v>0</v>
      </c>
      <c r="J1405" s="89" t="s">
        <v>1329</v>
      </c>
    </row>
    <row r="1406" spans="1:10" ht="11.25">
      <c r="A1406" s="439"/>
      <c r="B1406" s="86"/>
      <c r="C1406" s="446" t="s">
        <v>1133</v>
      </c>
      <c r="D1406" s="446"/>
      <c r="F1406" s="207"/>
      <c r="I1406" s="90">
        <f t="shared" si="17"/>
        <v>0</v>
      </c>
      <c r="J1406" s="89" t="s">
        <v>138</v>
      </c>
    </row>
    <row r="1407" spans="1:10" ht="11.25">
      <c r="A1407" s="439"/>
      <c r="B1407" s="86"/>
      <c r="C1407" s="87"/>
      <c r="D1407" s="88"/>
      <c r="F1407" s="207"/>
      <c r="I1407" s="90">
        <f t="shared" si="17"/>
        <v>0</v>
      </c>
      <c r="J1407" s="89" t="s">
        <v>139</v>
      </c>
    </row>
    <row r="1408" spans="1:10" ht="11.25">
      <c r="A1408" s="439"/>
      <c r="B1408" s="86"/>
      <c r="C1408" s="87"/>
      <c r="D1408" s="88"/>
      <c r="F1408" s="207"/>
      <c r="I1408" s="90">
        <f t="shared" si="17"/>
        <v>0</v>
      </c>
      <c r="J1408" s="89" t="s">
        <v>140</v>
      </c>
    </row>
    <row r="1409" spans="1:10" ht="7.5" customHeight="1">
      <c r="A1409" s="439"/>
      <c r="B1409" s="86"/>
      <c r="C1409" s="87"/>
      <c r="D1409" s="88"/>
      <c r="F1409" s="207"/>
      <c r="I1409" s="90">
        <f t="shared" si="17"/>
        <v>0</v>
      </c>
      <c r="J1409" s="89"/>
    </row>
    <row r="1410" spans="1:10" ht="11.25">
      <c r="A1410" s="439"/>
      <c r="B1410" s="86" t="s">
        <v>1331</v>
      </c>
      <c r="C1410" s="87" t="s">
        <v>1055</v>
      </c>
      <c r="D1410" s="90">
        <f>E1410-E1410*$K$1%</f>
        <v>233.8336</v>
      </c>
      <c r="E1410" s="371">
        <v>256.96</v>
      </c>
      <c r="F1410" s="204">
        <f>D1410/E1410</f>
        <v>0.91</v>
      </c>
      <c r="G1410" s="57">
        <v>111</v>
      </c>
      <c r="H1410" s="237">
        <v>199</v>
      </c>
      <c r="I1410" s="372">
        <v>199</v>
      </c>
      <c r="J1410" s="89" t="s">
        <v>1333</v>
      </c>
    </row>
    <row r="1411" spans="1:10" ht="11.25">
      <c r="A1411" s="439"/>
      <c r="B1411" s="86"/>
      <c r="C1411" s="445" t="s">
        <v>1133</v>
      </c>
      <c r="D1411" s="445"/>
      <c r="F1411" s="207"/>
      <c r="I1411" s="90">
        <f t="shared" si="17"/>
        <v>0</v>
      </c>
      <c r="J1411" s="89" t="s">
        <v>1334</v>
      </c>
    </row>
    <row r="1412" spans="1:11" ht="7.5" customHeight="1">
      <c r="A1412" s="439"/>
      <c r="B1412" s="162"/>
      <c r="C1412" s="104"/>
      <c r="D1412" s="105"/>
      <c r="E1412" s="106"/>
      <c r="F1412" s="210"/>
      <c r="G1412" s="108"/>
      <c r="H1412" s="106"/>
      <c r="I1412" s="90">
        <f t="shared" si="17"/>
        <v>0</v>
      </c>
      <c r="J1412" s="109"/>
      <c r="K1412" s="110"/>
    </row>
    <row r="1413" spans="1:10" ht="9" customHeight="1">
      <c r="A1413" s="439"/>
      <c r="B1413" s="86"/>
      <c r="C1413" s="87"/>
      <c r="D1413" s="88"/>
      <c r="F1413" s="207"/>
      <c r="I1413" s="90">
        <f t="shared" si="17"/>
        <v>0</v>
      </c>
      <c r="J1413" s="89"/>
    </row>
    <row r="1414" spans="1:10" ht="11.25">
      <c r="A1414" s="439"/>
      <c r="B1414" s="86" t="s">
        <v>1332</v>
      </c>
      <c r="C1414" s="87" t="s">
        <v>159</v>
      </c>
      <c r="D1414" s="90">
        <f>E1414-E1414*$K$1%</f>
        <v>77.35</v>
      </c>
      <c r="E1414" s="55">
        <v>85</v>
      </c>
      <c r="F1414" s="204">
        <f>D1414/E1414</f>
        <v>0.9099999999999999</v>
      </c>
      <c r="G1414" s="57">
        <v>8</v>
      </c>
      <c r="H1414" s="55">
        <v>85</v>
      </c>
      <c r="I1414" s="90">
        <f t="shared" si="17"/>
        <v>59.49999999999999</v>
      </c>
      <c r="J1414" s="89" t="s">
        <v>1335</v>
      </c>
    </row>
    <row r="1415" spans="1:10" ht="11.25">
      <c r="A1415" s="439"/>
      <c r="B1415" s="86"/>
      <c r="C1415" s="445"/>
      <c r="D1415" s="445"/>
      <c r="F1415" s="207"/>
      <c r="I1415" s="90">
        <f t="shared" si="17"/>
        <v>0</v>
      </c>
      <c r="J1415" s="89" t="s">
        <v>1336</v>
      </c>
    </row>
    <row r="1416" spans="1:10" ht="11.25">
      <c r="A1416" s="439"/>
      <c r="B1416" s="86"/>
      <c r="C1416" s="87"/>
      <c r="D1416" s="88"/>
      <c r="F1416" s="207"/>
      <c r="I1416" s="90">
        <f t="shared" si="17"/>
        <v>0</v>
      </c>
      <c r="J1416" s="89" t="s">
        <v>1337</v>
      </c>
    </row>
    <row r="1417" spans="1:10" ht="11.25">
      <c r="A1417" s="439"/>
      <c r="B1417" s="86"/>
      <c r="C1417" s="87"/>
      <c r="D1417" s="88"/>
      <c r="F1417" s="207"/>
      <c r="I1417" s="90">
        <f aca="true" t="shared" si="18" ref="I1417:I1480">SUM(E1417*0.7)</f>
        <v>0</v>
      </c>
      <c r="J1417" s="89" t="s">
        <v>1338</v>
      </c>
    </row>
    <row r="1418" spans="1:11" ht="11.25" customHeight="1">
      <c r="A1418" s="439"/>
      <c r="B1418" s="162"/>
      <c r="C1418" s="104"/>
      <c r="D1418" s="105"/>
      <c r="E1418" s="106"/>
      <c r="F1418" s="210"/>
      <c r="G1418" s="108"/>
      <c r="H1418" s="106"/>
      <c r="I1418" s="90">
        <f t="shared" si="18"/>
        <v>0</v>
      </c>
      <c r="J1418" s="109"/>
      <c r="K1418" s="110"/>
    </row>
    <row r="1419" spans="2:11" ht="21.75" customHeight="1">
      <c r="B1419" s="86"/>
      <c r="C1419" s="65"/>
      <c r="D1419" s="66"/>
      <c r="I1419" s="90">
        <f t="shared" si="18"/>
        <v>0</v>
      </c>
      <c r="J1419" s="89"/>
      <c r="K1419" s="111"/>
    </row>
    <row r="1420" spans="2:11" s="76" customFormat="1" ht="15" customHeight="1">
      <c r="B1420" s="304" t="s">
        <v>928</v>
      </c>
      <c r="C1420" s="69"/>
      <c r="D1420" s="70"/>
      <c r="E1420" s="71"/>
      <c r="F1420" s="72"/>
      <c r="G1420" s="73"/>
      <c r="H1420" s="71"/>
      <c r="I1420" s="90">
        <f t="shared" si="18"/>
        <v>0</v>
      </c>
      <c r="J1420" s="74"/>
      <c r="K1420" s="112"/>
    </row>
    <row r="1421" spans="2:11" s="76" customFormat="1" ht="12.75">
      <c r="B1421" s="317"/>
      <c r="C1421" s="261"/>
      <c r="D1421" s="262"/>
      <c r="E1421" s="179"/>
      <c r="F1421" s="180"/>
      <c r="G1421" s="181"/>
      <c r="H1421" s="179"/>
      <c r="I1421" s="90">
        <f t="shared" si="18"/>
        <v>0</v>
      </c>
      <c r="J1421" s="182"/>
      <c r="K1421" s="183"/>
    </row>
    <row r="1422" spans="1:10" ht="11.25" customHeight="1">
      <c r="A1422" s="76"/>
      <c r="B1422" s="86" t="s">
        <v>553</v>
      </c>
      <c r="C1422" s="87" t="s">
        <v>159</v>
      </c>
      <c r="D1422" s="90">
        <f>E1422-E1422*$K$1%</f>
        <v>23.387</v>
      </c>
      <c r="E1422" s="116">
        <v>25.7</v>
      </c>
      <c r="F1422" s="204">
        <f>D1422/E1422</f>
        <v>0.91</v>
      </c>
      <c r="G1422" s="57">
        <v>111</v>
      </c>
      <c r="H1422" s="90">
        <v>19.9</v>
      </c>
      <c r="I1422" s="117">
        <v>19.9</v>
      </c>
      <c r="J1422" s="89" t="s">
        <v>554</v>
      </c>
    </row>
    <row r="1423" spans="1:10" ht="11.25" customHeight="1">
      <c r="A1423" s="76"/>
      <c r="B1423" s="86"/>
      <c r="C1423" s="431" t="s">
        <v>1133</v>
      </c>
      <c r="D1423" s="431"/>
      <c r="E1423" s="355"/>
      <c r="F1423" s="204"/>
      <c r="H1423" s="355"/>
      <c r="I1423" s="90">
        <f t="shared" si="18"/>
        <v>0</v>
      </c>
      <c r="J1423" s="89" t="s">
        <v>555</v>
      </c>
    </row>
    <row r="1424" spans="1:11" ht="11.25" customHeight="1">
      <c r="A1424" s="76"/>
      <c r="B1424" s="86"/>
      <c r="C1424" s="446" t="s">
        <v>1133</v>
      </c>
      <c r="D1424" s="446"/>
      <c r="E1424" s="355"/>
      <c r="F1424" s="95"/>
      <c r="G1424" s="96"/>
      <c r="H1424" s="355"/>
      <c r="I1424" s="90">
        <f t="shared" si="18"/>
        <v>0</v>
      </c>
      <c r="J1424" s="89" t="s">
        <v>557</v>
      </c>
      <c r="K1424" s="366"/>
    </row>
    <row r="1425" spans="1:10" ht="11.25" customHeight="1">
      <c r="A1425" s="76"/>
      <c r="B1425" s="86"/>
      <c r="C1425" s="87"/>
      <c r="D1425" s="88"/>
      <c r="E1425" s="355"/>
      <c r="H1425" s="355"/>
      <c r="I1425" s="90">
        <f t="shared" si="18"/>
        <v>0</v>
      </c>
      <c r="J1425" s="89" t="s">
        <v>558</v>
      </c>
    </row>
    <row r="1426" spans="2:11" s="76" customFormat="1" ht="11.25" customHeight="1">
      <c r="B1426" s="317"/>
      <c r="C1426" s="261"/>
      <c r="D1426" s="262"/>
      <c r="E1426" s="373"/>
      <c r="F1426" s="180"/>
      <c r="G1426" s="181"/>
      <c r="H1426" s="373"/>
      <c r="I1426" s="90">
        <f t="shared" si="18"/>
        <v>0</v>
      </c>
      <c r="J1426" s="320" t="s">
        <v>1010</v>
      </c>
      <c r="K1426" s="183"/>
    </row>
    <row r="1427" spans="2:11" s="76" customFormat="1" ht="11.25" customHeight="1">
      <c r="B1427" s="317"/>
      <c r="C1427" s="261"/>
      <c r="D1427" s="262"/>
      <c r="E1427" s="373"/>
      <c r="F1427" s="180"/>
      <c r="G1427" s="181"/>
      <c r="H1427" s="373"/>
      <c r="I1427" s="90">
        <f t="shared" si="18"/>
        <v>0</v>
      </c>
      <c r="J1427" s="89" t="s">
        <v>559</v>
      </c>
      <c r="K1427" s="183"/>
    </row>
    <row r="1428" spans="2:11" s="76" customFormat="1" ht="11.25" customHeight="1">
      <c r="B1428" s="317"/>
      <c r="C1428" s="261"/>
      <c r="D1428" s="262"/>
      <c r="E1428" s="373"/>
      <c r="F1428" s="180"/>
      <c r="G1428" s="181"/>
      <c r="H1428" s="373"/>
      <c r="I1428" s="90">
        <f t="shared" si="18"/>
        <v>0</v>
      </c>
      <c r="J1428" s="89" t="s">
        <v>556</v>
      </c>
      <c r="K1428" s="183"/>
    </row>
    <row r="1429" spans="2:11" s="76" customFormat="1" ht="9" customHeight="1">
      <c r="B1429" s="304"/>
      <c r="C1429" s="322"/>
      <c r="D1429" s="374"/>
      <c r="E1429" s="375"/>
      <c r="F1429" s="72"/>
      <c r="G1429" s="73"/>
      <c r="H1429" s="375"/>
      <c r="I1429" s="90">
        <f t="shared" si="18"/>
        <v>0</v>
      </c>
      <c r="J1429" s="376"/>
      <c r="K1429" s="112"/>
    </row>
    <row r="1430" spans="2:11" s="76" customFormat="1" ht="18.75" customHeight="1">
      <c r="B1430" s="317"/>
      <c r="C1430" s="261"/>
      <c r="D1430" s="262"/>
      <c r="E1430" s="373"/>
      <c r="F1430" s="180"/>
      <c r="G1430" s="181"/>
      <c r="H1430" s="373"/>
      <c r="I1430" s="90">
        <f t="shared" si="18"/>
        <v>0</v>
      </c>
      <c r="J1430" s="320"/>
      <c r="K1430" s="183"/>
    </row>
    <row r="1431" spans="2:11" s="76" customFormat="1" ht="12" customHeight="1">
      <c r="B1431" s="86" t="s">
        <v>569</v>
      </c>
      <c r="C1431" s="87" t="s">
        <v>159</v>
      </c>
      <c r="D1431" s="90">
        <f>E1431-E1431*$K$1%</f>
        <v>35.1533</v>
      </c>
      <c r="E1431" s="116">
        <v>38.63</v>
      </c>
      <c r="F1431" s="204">
        <f>D1431/E1431</f>
        <v>0.91</v>
      </c>
      <c r="G1431" s="57">
        <v>111</v>
      </c>
      <c r="H1431" s="90">
        <v>29.9</v>
      </c>
      <c r="I1431" s="117">
        <v>29.9</v>
      </c>
      <c r="J1431" s="320" t="s">
        <v>560</v>
      </c>
      <c r="K1431" s="183"/>
    </row>
    <row r="1432" spans="2:11" s="76" customFormat="1" ht="12" customHeight="1">
      <c r="B1432" s="317"/>
      <c r="C1432" s="431" t="s">
        <v>1133</v>
      </c>
      <c r="D1432" s="431"/>
      <c r="E1432" s="179"/>
      <c r="F1432" s="180"/>
      <c r="G1432" s="181"/>
      <c r="H1432" s="179"/>
      <c r="I1432" s="90">
        <f t="shared" si="18"/>
        <v>0</v>
      </c>
      <c r="J1432" s="320" t="s">
        <v>1011</v>
      </c>
      <c r="K1432" s="183"/>
    </row>
    <row r="1433" spans="2:11" s="76" customFormat="1" ht="12" customHeight="1">
      <c r="B1433" s="317"/>
      <c r="C1433" s="446" t="s">
        <v>1133</v>
      </c>
      <c r="D1433" s="446"/>
      <c r="E1433" s="179"/>
      <c r="F1433" s="180"/>
      <c r="G1433" s="181"/>
      <c r="H1433" s="179"/>
      <c r="I1433" s="90">
        <f t="shared" si="18"/>
        <v>0</v>
      </c>
      <c r="J1433" s="320" t="s">
        <v>570</v>
      </c>
      <c r="K1433" s="183"/>
    </row>
    <row r="1434" spans="2:11" s="76" customFormat="1" ht="12" customHeight="1">
      <c r="B1434" s="317"/>
      <c r="C1434" s="261"/>
      <c r="D1434" s="262"/>
      <c r="E1434" s="179"/>
      <c r="F1434" s="180"/>
      <c r="G1434" s="181"/>
      <c r="H1434" s="179"/>
      <c r="I1434" s="90">
        <f t="shared" si="18"/>
        <v>0</v>
      </c>
      <c r="J1434" s="320" t="s">
        <v>571</v>
      </c>
      <c r="K1434" s="183"/>
    </row>
    <row r="1435" spans="2:11" ht="20.25" customHeight="1">
      <c r="B1435" s="162"/>
      <c r="C1435" s="104"/>
      <c r="D1435" s="226"/>
      <c r="E1435" s="106"/>
      <c r="F1435" s="315"/>
      <c r="G1435" s="108"/>
      <c r="H1435" s="106"/>
      <c r="I1435" s="90">
        <f t="shared" si="18"/>
        <v>0</v>
      </c>
      <c r="J1435" s="109"/>
      <c r="K1435" s="110"/>
    </row>
    <row r="1436" spans="1:10" ht="3" customHeight="1">
      <c r="A1436" s="159"/>
      <c r="B1436" s="86"/>
      <c r="C1436" s="65"/>
      <c r="D1436" s="66"/>
      <c r="F1436" s="207"/>
      <c r="I1436" s="90">
        <f t="shared" si="18"/>
        <v>0</v>
      </c>
      <c r="J1436" s="89"/>
    </row>
    <row r="1437" spans="1:11" ht="20.25" customHeight="1">
      <c r="A1437" s="435"/>
      <c r="B1437" s="86"/>
      <c r="C1437" s="65"/>
      <c r="D1437" s="66"/>
      <c r="I1437" s="90">
        <f t="shared" si="18"/>
        <v>0</v>
      </c>
      <c r="J1437" s="89"/>
      <c r="K1437" s="111"/>
    </row>
    <row r="1438" spans="1:11" s="76" customFormat="1" ht="19.5" customHeight="1">
      <c r="A1438" s="435"/>
      <c r="B1438" s="304" t="s">
        <v>1308</v>
      </c>
      <c r="C1438" s="69"/>
      <c r="D1438" s="70"/>
      <c r="E1438" s="71"/>
      <c r="F1438" s="72"/>
      <c r="G1438" s="73"/>
      <c r="H1438" s="71"/>
      <c r="I1438" s="90">
        <f t="shared" si="18"/>
        <v>0</v>
      </c>
      <c r="J1438" s="74"/>
      <c r="K1438" s="112"/>
    </row>
    <row r="1439" spans="1:10" ht="14.25" customHeight="1">
      <c r="A1439" s="435"/>
      <c r="B1439" s="86"/>
      <c r="C1439" s="87"/>
      <c r="D1439" s="88"/>
      <c r="I1439" s="90">
        <f t="shared" si="18"/>
        <v>0</v>
      </c>
      <c r="J1439" s="122"/>
    </row>
    <row r="1440" spans="1:10" ht="11.25">
      <c r="A1440" s="435"/>
      <c r="B1440" s="86" t="s">
        <v>796</v>
      </c>
      <c r="C1440" s="87" t="s">
        <v>159</v>
      </c>
      <c r="D1440" s="90">
        <f>E1440-E1440*$K$1%</f>
        <v>142.87</v>
      </c>
      <c r="E1440" s="55">
        <v>157</v>
      </c>
      <c r="F1440" s="204">
        <f>D1440/E1440</f>
        <v>0.91</v>
      </c>
      <c r="G1440" s="57">
        <v>7</v>
      </c>
      <c r="H1440" s="55">
        <v>157</v>
      </c>
      <c r="I1440" s="90">
        <f t="shared" si="18"/>
        <v>109.89999999999999</v>
      </c>
      <c r="J1440" s="122" t="s">
        <v>798</v>
      </c>
    </row>
    <row r="1441" spans="1:10" ht="11.25">
      <c r="A1441" s="435"/>
      <c r="B1441" s="86"/>
      <c r="C1441" s="218"/>
      <c r="D1441" s="94"/>
      <c r="F1441" s="206"/>
      <c r="G1441" s="96"/>
      <c r="I1441" s="90">
        <f t="shared" si="18"/>
        <v>0</v>
      </c>
      <c r="J1441" s="122" t="s">
        <v>799</v>
      </c>
    </row>
    <row r="1442" spans="1:10" ht="6.75" customHeight="1">
      <c r="A1442" s="435"/>
      <c r="B1442" s="86"/>
      <c r="C1442" s="87"/>
      <c r="D1442" s="88"/>
      <c r="F1442" s="207"/>
      <c r="I1442" s="90">
        <f t="shared" si="18"/>
        <v>0</v>
      </c>
      <c r="J1442" s="89"/>
    </row>
    <row r="1443" spans="1:11" ht="11.25">
      <c r="A1443" s="435"/>
      <c r="B1443" s="162"/>
      <c r="C1443" s="104"/>
      <c r="D1443" s="105"/>
      <c r="E1443" s="106"/>
      <c r="F1443" s="107"/>
      <c r="G1443" s="108"/>
      <c r="H1443" s="106"/>
      <c r="I1443" s="90">
        <f t="shared" si="18"/>
        <v>0</v>
      </c>
      <c r="J1443" s="157"/>
      <c r="K1443" s="110"/>
    </row>
    <row r="1444" spans="1:10" ht="11.25" customHeight="1">
      <c r="A1444" s="435"/>
      <c r="B1444" s="86"/>
      <c r="C1444" s="87"/>
      <c r="D1444" s="88"/>
      <c r="I1444" s="90">
        <f t="shared" si="18"/>
        <v>0</v>
      </c>
      <c r="J1444" s="89"/>
    </row>
    <row r="1445" spans="1:10" ht="11.25">
      <c r="A1445" s="435"/>
      <c r="B1445" s="86" t="s">
        <v>837</v>
      </c>
      <c r="C1445" s="87" t="s">
        <v>159</v>
      </c>
      <c r="D1445" s="90">
        <f>E1445-E1445*$K$1%</f>
        <v>71.89</v>
      </c>
      <c r="E1445" s="55">
        <v>79</v>
      </c>
      <c r="F1445" s="204">
        <f>D1445/E1445</f>
        <v>0.91</v>
      </c>
      <c r="G1445" s="57">
        <v>111</v>
      </c>
      <c r="H1445" s="55">
        <v>79</v>
      </c>
      <c r="I1445" s="90">
        <f t="shared" si="18"/>
        <v>55.3</v>
      </c>
      <c r="J1445" s="122" t="s">
        <v>998</v>
      </c>
    </row>
    <row r="1446" spans="1:10" ht="11.25">
      <c r="A1446" s="435"/>
      <c r="B1446" s="86"/>
      <c r="C1446" s="218"/>
      <c r="D1446" s="94"/>
      <c r="F1446" s="206"/>
      <c r="G1446" s="96"/>
      <c r="I1446" s="90">
        <f t="shared" si="18"/>
        <v>0</v>
      </c>
      <c r="J1446" s="122" t="s">
        <v>999</v>
      </c>
    </row>
    <row r="1447" spans="1:10" ht="11.25">
      <c r="A1447" s="435"/>
      <c r="B1447" s="86"/>
      <c r="C1447" s="87"/>
      <c r="D1447" s="88"/>
      <c r="F1447" s="207"/>
      <c r="I1447" s="90">
        <f t="shared" si="18"/>
        <v>0</v>
      </c>
      <c r="J1447" s="89" t="s">
        <v>452</v>
      </c>
    </row>
    <row r="1448" spans="1:11" ht="12.75" customHeight="1">
      <c r="A1448" s="435"/>
      <c r="B1448" s="162"/>
      <c r="C1448" s="104"/>
      <c r="D1448" s="105"/>
      <c r="E1448" s="106"/>
      <c r="F1448" s="210"/>
      <c r="G1448" s="108"/>
      <c r="H1448" s="106"/>
      <c r="I1448" s="90">
        <f t="shared" si="18"/>
        <v>0</v>
      </c>
      <c r="J1448" s="109"/>
      <c r="K1448" s="110"/>
    </row>
    <row r="1449" spans="2:11" ht="27.75" customHeight="1">
      <c r="B1449" s="86"/>
      <c r="C1449" s="65"/>
      <c r="D1449" s="66"/>
      <c r="I1449" s="90">
        <f t="shared" si="18"/>
        <v>0</v>
      </c>
      <c r="J1449" s="89"/>
      <c r="K1449" s="111"/>
    </row>
    <row r="1450" spans="1:11" s="76" customFormat="1" ht="19.5" customHeight="1">
      <c r="A1450" s="441"/>
      <c r="B1450" s="304" t="s">
        <v>1006</v>
      </c>
      <c r="C1450" s="69"/>
      <c r="D1450" s="70"/>
      <c r="E1450" s="71"/>
      <c r="F1450" s="72"/>
      <c r="G1450" s="73"/>
      <c r="H1450" s="71"/>
      <c r="I1450" s="90">
        <f t="shared" si="18"/>
        <v>0</v>
      </c>
      <c r="J1450" s="74"/>
      <c r="K1450" s="112"/>
    </row>
    <row r="1451" spans="1:10" ht="15" customHeight="1">
      <c r="A1451" s="441"/>
      <c r="B1451" s="86"/>
      <c r="C1451" s="87"/>
      <c r="D1451" s="88"/>
      <c r="I1451" s="90">
        <f t="shared" si="18"/>
        <v>0</v>
      </c>
      <c r="J1451" s="89"/>
    </row>
    <row r="1452" spans="1:10" ht="12.75" customHeight="1">
      <c r="A1452" s="441"/>
      <c r="B1452" s="86" t="s">
        <v>513</v>
      </c>
      <c r="C1452" s="87" t="s">
        <v>159</v>
      </c>
      <c r="D1452" s="90">
        <f>E1452-E1452*$K$1%</f>
        <v>31.85</v>
      </c>
      <c r="E1452" s="55">
        <v>35</v>
      </c>
      <c r="F1452" s="204">
        <f>D1452/E1452</f>
        <v>0.91</v>
      </c>
      <c r="G1452" s="57">
        <v>6</v>
      </c>
      <c r="H1452" s="55">
        <v>35</v>
      </c>
      <c r="I1452" s="90">
        <f t="shared" si="18"/>
        <v>24.5</v>
      </c>
      <c r="J1452" s="113" t="s">
        <v>514</v>
      </c>
    </row>
    <row r="1453" spans="1:10" ht="12.75" customHeight="1">
      <c r="A1453" s="441"/>
      <c r="B1453" s="86"/>
      <c r="C1453" s="218"/>
      <c r="D1453" s="94"/>
      <c r="F1453" s="206"/>
      <c r="G1453" s="96"/>
      <c r="I1453" s="90">
        <f t="shared" si="18"/>
        <v>0</v>
      </c>
      <c r="J1453" s="113" t="s">
        <v>515</v>
      </c>
    </row>
    <row r="1454" spans="1:10" ht="12.75" customHeight="1">
      <c r="A1454" s="441"/>
      <c r="B1454" s="86"/>
      <c r="C1454" s="87"/>
      <c r="D1454" s="88"/>
      <c r="F1454" s="207"/>
      <c r="I1454" s="90">
        <f t="shared" si="18"/>
        <v>0</v>
      </c>
      <c r="J1454" s="113" t="s">
        <v>516</v>
      </c>
    </row>
    <row r="1455" spans="1:11" ht="12" customHeight="1">
      <c r="A1455" s="441"/>
      <c r="B1455" s="162"/>
      <c r="C1455" s="104"/>
      <c r="D1455" s="105"/>
      <c r="E1455" s="106"/>
      <c r="F1455" s="107"/>
      <c r="G1455" s="108"/>
      <c r="H1455" s="106"/>
      <c r="I1455" s="90">
        <f t="shared" si="18"/>
        <v>0</v>
      </c>
      <c r="J1455" s="110"/>
      <c r="K1455" s="110"/>
    </row>
    <row r="1456" spans="1:10" ht="11.25">
      <c r="A1456" s="441"/>
      <c r="B1456" s="86"/>
      <c r="C1456" s="87"/>
      <c r="D1456" s="88"/>
      <c r="I1456" s="90">
        <f t="shared" si="18"/>
        <v>0</v>
      </c>
      <c r="J1456" s="89"/>
    </row>
    <row r="1457" spans="1:10" ht="12.75" customHeight="1">
      <c r="A1457" s="441"/>
      <c r="B1457" s="86" t="s">
        <v>1372</v>
      </c>
      <c r="C1457" s="87" t="s">
        <v>159</v>
      </c>
      <c r="D1457" s="90">
        <f>E1457-E1457*$K$1%</f>
        <v>25.48</v>
      </c>
      <c r="E1457" s="55">
        <v>28</v>
      </c>
      <c r="F1457" s="204">
        <f>D1457/E1457</f>
        <v>0.91</v>
      </c>
      <c r="G1457" s="57">
        <v>111</v>
      </c>
      <c r="H1457" s="55">
        <v>28</v>
      </c>
      <c r="I1457" s="90">
        <f t="shared" si="18"/>
        <v>19.599999999999998</v>
      </c>
      <c r="J1457" s="113" t="s">
        <v>518</v>
      </c>
    </row>
    <row r="1458" spans="1:10" ht="12.75" customHeight="1">
      <c r="A1458" s="441"/>
      <c r="B1458" s="86"/>
      <c r="C1458" s="218"/>
      <c r="D1458" s="94"/>
      <c r="F1458" s="206"/>
      <c r="G1458" s="96"/>
      <c r="I1458" s="90">
        <f t="shared" si="18"/>
        <v>0</v>
      </c>
      <c r="J1458" s="113" t="s">
        <v>519</v>
      </c>
    </row>
    <row r="1459" spans="1:10" ht="12.75" customHeight="1">
      <c r="A1459" s="441"/>
      <c r="B1459" s="86"/>
      <c r="C1459" s="87"/>
      <c r="D1459" s="88"/>
      <c r="F1459" s="207"/>
      <c r="I1459" s="90">
        <f t="shared" si="18"/>
        <v>0</v>
      </c>
      <c r="J1459" s="113" t="s">
        <v>1145</v>
      </c>
    </row>
    <row r="1460" spans="1:11" ht="11.25">
      <c r="A1460" s="441"/>
      <c r="B1460" s="162"/>
      <c r="C1460" s="104"/>
      <c r="D1460" s="105"/>
      <c r="E1460" s="106"/>
      <c r="F1460" s="107"/>
      <c r="G1460" s="108"/>
      <c r="H1460" s="106"/>
      <c r="I1460" s="90">
        <f t="shared" si="18"/>
        <v>0</v>
      </c>
      <c r="J1460" s="110"/>
      <c r="K1460" s="110"/>
    </row>
    <row r="1461" spans="1:10" ht="11.25">
      <c r="A1461" s="441"/>
      <c r="B1461" s="86"/>
      <c r="C1461" s="87"/>
      <c r="D1461" s="88"/>
      <c r="I1461" s="90">
        <f t="shared" si="18"/>
        <v>0</v>
      </c>
      <c r="J1461" s="113"/>
    </row>
    <row r="1462" spans="1:10" ht="12.75" customHeight="1">
      <c r="A1462" s="441"/>
      <c r="B1462" s="86" t="s">
        <v>1373</v>
      </c>
      <c r="C1462" s="87" t="s">
        <v>159</v>
      </c>
      <c r="D1462" s="90">
        <f>E1462-E1462*$K$1%</f>
        <v>43.68</v>
      </c>
      <c r="E1462" s="55">
        <v>48</v>
      </c>
      <c r="F1462" s="204">
        <f>D1462/E1462</f>
        <v>0.91</v>
      </c>
      <c r="G1462" s="57">
        <v>111</v>
      </c>
      <c r="H1462" s="55">
        <v>48</v>
      </c>
      <c r="I1462" s="90">
        <f t="shared" si="18"/>
        <v>33.599999999999994</v>
      </c>
      <c r="J1462" s="113" t="s">
        <v>449</v>
      </c>
    </row>
    <row r="1463" spans="1:10" ht="12.75" customHeight="1">
      <c r="A1463" s="441"/>
      <c r="B1463" s="86"/>
      <c r="C1463" s="87"/>
      <c r="D1463" s="88"/>
      <c r="I1463" s="90">
        <f t="shared" si="18"/>
        <v>0</v>
      </c>
      <c r="J1463" s="113" t="s">
        <v>450</v>
      </c>
    </row>
    <row r="1464" spans="1:10" ht="12.75" customHeight="1">
      <c r="A1464" s="441"/>
      <c r="B1464" s="86"/>
      <c r="C1464" s="87"/>
      <c r="D1464" s="88"/>
      <c r="I1464" s="90">
        <f t="shared" si="18"/>
        <v>0</v>
      </c>
      <c r="J1464" s="113" t="s">
        <v>520</v>
      </c>
    </row>
    <row r="1465" spans="1:10" ht="12.75" customHeight="1">
      <c r="A1465" s="441"/>
      <c r="B1465" s="86"/>
      <c r="C1465" s="87"/>
      <c r="D1465" s="88"/>
      <c r="I1465" s="90">
        <f t="shared" si="18"/>
        <v>0</v>
      </c>
      <c r="J1465" s="86" t="s">
        <v>451</v>
      </c>
    </row>
    <row r="1466" spans="1:11" ht="11.25">
      <c r="A1466" s="441"/>
      <c r="B1466" s="162"/>
      <c r="C1466" s="104"/>
      <c r="D1466" s="105"/>
      <c r="E1466" s="106"/>
      <c r="F1466" s="107"/>
      <c r="G1466" s="108"/>
      <c r="H1466" s="106"/>
      <c r="I1466" s="90">
        <f t="shared" si="18"/>
        <v>0</v>
      </c>
      <c r="J1466" s="162"/>
      <c r="K1466" s="110"/>
    </row>
    <row r="1467" spans="1:11" ht="23.25" customHeight="1">
      <c r="A1467" s="441"/>
      <c r="B1467" s="86"/>
      <c r="C1467" s="65"/>
      <c r="D1467" s="66"/>
      <c r="I1467" s="90">
        <f t="shared" si="18"/>
        <v>0</v>
      </c>
      <c r="J1467" s="89"/>
      <c r="K1467" s="111"/>
    </row>
    <row r="1468" spans="1:11" s="76" customFormat="1" ht="19.5" customHeight="1">
      <c r="A1468" s="441"/>
      <c r="B1468" s="304" t="s">
        <v>706</v>
      </c>
      <c r="C1468" s="69"/>
      <c r="D1468" s="70"/>
      <c r="E1468" s="71"/>
      <c r="F1468" s="72"/>
      <c r="G1468" s="73"/>
      <c r="H1468" s="71"/>
      <c r="I1468" s="90">
        <f t="shared" si="18"/>
        <v>0</v>
      </c>
      <c r="J1468" s="74"/>
      <c r="K1468" s="112"/>
    </row>
    <row r="1469" spans="1:10" ht="8.25" customHeight="1">
      <c r="A1469" s="441"/>
      <c r="B1469" s="86"/>
      <c r="C1469" s="87"/>
      <c r="D1469" s="88"/>
      <c r="I1469" s="90">
        <f t="shared" si="18"/>
        <v>0</v>
      </c>
      <c r="J1469" s="86"/>
    </row>
    <row r="1470" spans="1:10" ht="11.25">
      <c r="A1470" s="441"/>
      <c r="B1470" s="86"/>
      <c r="C1470" s="87"/>
      <c r="D1470" s="88"/>
      <c r="I1470" s="90">
        <f t="shared" si="18"/>
        <v>0</v>
      </c>
      <c r="J1470" s="89"/>
    </row>
    <row r="1471" spans="1:10" ht="11.25" customHeight="1">
      <c r="A1471" s="441"/>
      <c r="B1471" s="86" t="s">
        <v>504</v>
      </c>
      <c r="C1471" s="87" t="s">
        <v>159</v>
      </c>
      <c r="D1471" s="90">
        <f>E1471-E1471*$K$1%</f>
        <v>90.09</v>
      </c>
      <c r="E1471" s="55">
        <v>99</v>
      </c>
      <c r="F1471" s="204">
        <f>D1471/E1471</f>
        <v>0.91</v>
      </c>
      <c r="G1471" s="57">
        <v>5</v>
      </c>
      <c r="H1471" s="55">
        <v>99</v>
      </c>
      <c r="I1471" s="90">
        <f t="shared" si="18"/>
        <v>69.3</v>
      </c>
      <c r="J1471" s="89" t="s">
        <v>488</v>
      </c>
    </row>
    <row r="1472" spans="1:10" ht="11.25" customHeight="1">
      <c r="A1472" s="441"/>
      <c r="B1472" s="92" t="s">
        <v>506</v>
      </c>
      <c r="C1472" s="87"/>
      <c r="D1472" s="88"/>
      <c r="I1472" s="90">
        <f t="shared" si="18"/>
        <v>0</v>
      </c>
      <c r="J1472" s="89" t="s">
        <v>495</v>
      </c>
    </row>
    <row r="1473" spans="1:10" ht="11.25" customHeight="1">
      <c r="A1473" s="441"/>
      <c r="B1473" s="86"/>
      <c r="C1473" s="87"/>
      <c r="D1473" s="88"/>
      <c r="I1473" s="90">
        <f t="shared" si="18"/>
        <v>0</v>
      </c>
      <c r="J1473" s="89" t="s">
        <v>489</v>
      </c>
    </row>
    <row r="1474" spans="1:10" ht="11.25" customHeight="1">
      <c r="A1474" s="441"/>
      <c r="B1474" s="86"/>
      <c r="C1474" s="87"/>
      <c r="D1474" s="88"/>
      <c r="I1474" s="90">
        <f t="shared" si="18"/>
        <v>0</v>
      </c>
      <c r="J1474" s="89" t="s">
        <v>490</v>
      </c>
    </row>
    <row r="1475" spans="1:10" ht="11.25">
      <c r="A1475" s="441"/>
      <c r="B1475" s="86"/>
      <c r="C1475" s="87"/>
      <c r="D1475" s="88"/>
      <c r="I1475" s="90">
        <f t="shared" si="18"/>
        <v>0</v>
      </c>
      <c r="J1475" s="89"/>
    </row>
    <row r="1476" spans="1:10" ht="11.25" customHeight="1">
      <c r="A1476" s="441"/>
      <c r="B1476" s="86" t="s">
        <v>492</v>
      </c>
      <c r="C1476" s="87" t="s">
        <v>159</v>
      </c>
      <c r="D1476" s="90">
        <f>E1476-E1476*$K$1%</f>
        <v>108.29</v>
      </c>
      <c r="E1476" s="55">
        <v>119</v>
      </c>
      <c r="F1476" s="204">
        <f>D1476/E1476</f>
        <v>0.91</v>
      </c>
      <c r="G1476" s="57">
        <v>5</v>
      </c>
      <c r="H1476" s="55">
        <v>119</v>
      </c>
      <c r="I1476" s="90">
        <f t="shared" si="18"/>
        <v>83.3</v>
      </c>
      <c r="J1476" s="89" t="s">
        <v>491</v>
      </c>
    </row>
    <row r="1477" spans="1:10" ht="11.25" customHeight="1">
      <c r="A1477" s="441"/>
      <c r="B1477" s="92" t="s">
        <v>506</v>
      </c>
      <c r="C1477" s="87"/>
      <c r="D1477" s="88"/>
      <c r="I1477" s="90">
        <f t="shared" si="18"/>
        <v>0</v>
      </c>
      <c r="J1477" s="89" t="s">
        <v>493</v>
      </c>
    </row>
    <row r="1478" spans="1:10" ht="11.25" customHeight="1">
      <c r="A1478" s="441"/>
      <c r="B1478" s="86"/>
      <c r="C1478" s="87"/>
      <c r="D1478" s="88"/>
      <c r="I1478" s="90">
        <f t="shared" si="18"/>
        <v>0</v>
      </c>
      <c r="J1478" s="89" t="s">
        <v>505</v>
      </c>
    </row>
    <row r="1479" spans="1:10" ht="11.25" customHeight="1">
      <c r="A1479" s="441"/>
      <c r="B1479" s="86"/>
      <c r="C1479" s="87"/>
      <c r="D1479" s="88"/>
      <c r="I1479" s="90">
        <f t="shared" si="18"/>
        <v>0</v>
      </c>
      <c r="J1479" s="89" t="s">
        <v>494</v>
      </c>
    </row>
    <row r="1480" spans="1:10" ht="11.25">
      <c r="A1480" s="441"/>
      <c r="B1480" s="86"/>
      <c r="C1480" s="87"/>
      <c r="D1480" s="88"/>
      <c r="I1480" s="90">
        <f t="shared" si="18"/>
        <v>0</v>
      </c>
      <c r="J1480" s="67"/>
    </row>
    <row r="1481" spans="1:10" ht="11.25" customHeight="1">
      <c r="A1481" s="441"/>
      <c r="B1481" s="86" t="s">
        <v>496</v>
      </c>
      <c r="C1481" s="87" t="s">
        <v>159</v>
      </c>
      <c r="D1481" s="90">
        <f>E1481-E1481*$K$1%</f>
        <v>181.09</v>
      </c>
      <c r="E1481" s="55">
        <v>199</v>
      </c>
      <c r="F1481" s="204">
        <f>D1481/E1481</f>
        <v>0.91</v>
      </c>
      <c r="G1481" s="57">
        <v>5</v>
      </c>
      <c r="H1481" s="55">
        <v>199</v>
      </c>
      <c r="I1481" s="90">
        <f aca="true" t="shared" si="19" ref="I1481:I1544">SUM(E1481*0.7)</f>
        <v>139.29999999999998</v>
      </c>
      <c r="J1481" s="89" t="s">
        <v>497</v>
      </c>
    </row>
    <row r="1482" spans="1:10" ht="11.25" customHeight="1">
      <c r="A1482" s="441"/>
      <c r="B1482" s="92" t="s">
        <v>506</v>
      </c>
      <c r="C1482" s="87"/>
      <c r="D1482" s="88"/>
      <c r="I1482" s="90">
        <f t="shared" si="19"/>
        <v>0</v>
      </c>
      <c r="J1482" s="89" t="s">
        <v>493</v>
      </c>
    </row>
    <row r="1483" spans="1:10" ht="11.25" customHeight="1">
      <c r="A1483" s="441"/>
      <c r="B1483" s="86"/>
      <c r="C1483" s="87"/>
      <c r="D1483" s="88"/>
      <c r="I1483" s="90">
        <f t="shared" si="19"/>
        <v>0</v>
      </c>
      <c r="J1483" s="89" t="s">
        <v>505</v>
      </c>
    </row>
    <row r="1484" spans="1:10" ht="11.25" customHeight="1">
      <c r="A1484" s="441"/>
      <c r="B1484" s="86"/>
      <c r="C1484" s="87"/>
      <c r="D1484" s="88"/>
      <c r="I1484" s="90">
        <f t="shared" si="19"/>
        <v>0</v>
      </c>
      <c r="J1484" s="89" t="s">
        <v>494</v>
      </c>
    </row>
    <row r="1485" spans="1:10" ht="18" customHeight="1">
      <c r="A1485" s="441"/>
      <c r="B1485" s="86"/>
      <c r="C1485" s="87"/>
      <c r="D1485" s="88"/>
      <c r="I1485" s="90">
        <f t="shared" si="19"/>
        <v>0</v>
      </c>
      <c r="J1485" s="89"/>
    </row>
    <row r="1486" spans="1:10" ht="11.25" customHeight="1">
      <c r="A1486" s="441"/>
      <c r="B1486" s="86" t="s">
        <v>507</v>
      </c>
      <c r="C1486" s="87" t="s">
        <v>159</v>
      </c>
      <c r="D1486" s="90">
        <f>E1486-E1486*$K$1%</f>
        <v>174.72</v>
      </c>
      <c r="E1486" s="55">
        <v>192</v>
      </c>
      <c r="F1486" s="204">
        <f>D1486/E1486</f>
        <v>0.91</v>
      </c>
      <c r="G1486" s="57">
        <v>5</v>
      </c>
      <c r="H1486" s="55">
        <v>192</v>
      </c>
      <c r="I1486" s="90">
        <f t="shared" si="19"/>
        <v>134.39999999999998</v>
      </c>
      <c r="J1486" s="89" t="s">
        <v>508</v>
      </c>
    </row>
    <row r="1487" spans="1:10" ht="11.25" customHeight="1">
      <c r="A1487" s="441"/>
      <c r="B1487" s="92" t="s">
        <v>506</v>
      </c>
      <c r="C1487" s="87"/>
      <c r="D1487" s="88"/>
      <c r="I1487" s="90">
        <f t="shared" si="19"/>
        <v>0</v>
      </c>
      <c r="J1487" s="89" t="s">
        <v>509</v>
      </c>
    </row>
    <row r="1488" spans="1:10" ht="11.25">
      <c r="A1488" s="441"/>
      <c r="B1488" s="86"/>
      <c r="C1488" s="87"/>
      <c r="D1488" s="88"/>
      <c r="I1488" s="90">
        <f t="shared" si="19"/>
        <v>0</v>
      </c>
      <c r="J1488" s="89"/>
    </row>
    <row r="1489" spans="1:10" ht="11.25" customHeight="1">
      <c r="A1489" s="441"/>
      <c r="B1489" s="86" t="s">
        <v>512</v>
      </c>
      <c r="C1489" s="87" t="s">
        <v>159</v>
      </c>
      <c r="D1489" s="90">
        <f>E1489-E1489*$K$1%</f>
        <v>361.27</v>
      </c>
      <c r="E1489" s="55">
        <v>397</v>
      </c>
      <c r="F1489" s="204">
        <f>D1489/E1489</f>
        <v>0.9099999999999999</v>
      </c>
      <c r="G1489" s="57">
        <v>5</v>
      </c>
      <c r="H1489" s="55">
        <v>397</v>
      </c>
      <c r="I1489" s="90">
        <f t="shared" si="19"/>
        <v>277.9</v>
      </c>
      <c r="J1489" s="89" t="s">
        <v>510</v>
      </c>
    </row>
    <row r="1490" spans="1:10" ht="11.25" customHeight="1">
      <c r="A1490" s="441"/>
      <c r="B1490" s="92" t="s">
        <v>506</v>
      </c>
      <c r="C1490" s="87"/>
      <c r="D1490" s="88"/>
      <c r="I1490" s="90">
        <f t="shared" si="19"/>
        <v>0</v>
      </c>
      <c r="J1490" s="89" t="s">
        <v>511</v>
      </c>
    </row>
    <row r="1491" spans="1:11" ht="24.75" customHeight="1">
      <c r="A1491" s="441"/>
      <c r="B1491" s="162"/>
      <c r="C1491" s="104"/>
      <c r="D1491" s="105"/>
      <c r="E1491" s="106"/>
      <c r="F1491" s="107"/>
      <c r="G1491" s="108"/>
      <c r="H1491" s="106"/>
      <c r="I1491" s="90">
        <f t="shared" si="19"/>
        <v>0</v>
      </c>
      <c r="J1491" s="109"/>
      <c r="K1491" s="110"/>
    </row>
    <row r="1492" spans="1:11" ht="17.25" customHeight="1">
      <c r="A1492" s="441"/>
      <c r="B1492" s="86"/>
      <c r="C1492" s="65"/>
      <c r="D1492" s="66"/>
      <c r="I1492" s="90">
        <f t="shared" si="19"/>
        <v>0</v>
      </c>
      <c r="J1492" s="89"/>
      <c r="K1492" s="111"/>
    </row>
    <row r="1493" spans="1:10" ht="30.75" customHeight="1">
      <c r="A1493" s="129"/>
      <c r="B1493" s="86"/>
      <c r="C1493" s="65"/>
      <c r="D1493" s="66"/>
      <c r="I1493" s="90">
        <f t="shared" si="19"/>
        <v>0</v>
      </c>
      <c r="J1493" s="89"/>
    </row>
    <row r="1494" spans="1:11" s="76" customFormat="1" ht="19.5" customHeight="1">
      <c r="A1494" s="159"/>
      <c r="B1494" s="304" t="s">
        <v>1007</v>
      </c>
      <c r="C1494" s="69"/>
      <c r="D1494" s="70"/>
      <c r="E1494" s="71"/>
      <c r="F1494" s="72"/>
      <c r="G1494" s="73"/>
      <c r="H1494" s="71"/>
      <c r="I1494" s="90">
        <f t="shared" si="19"/>
        <v>0</v>
      </c>
      <c r="J1494" s="74"/>
      <c r="K1494" s="112"/>
    </row>
    <row r="1495" spans="1:11" s="76" customFormat="1" ht="16.5" customHeight="1">
      <c r="A1495" s="159"/>
      <c r="B1495" s="317"/>
      <c r="C1495" s="261"/>
      <c r="D1495" s="262"/>
      <c r="E1495" s="179"/>
      <c r="F1495" s="180"/>
      <c r="G1495" s="181"/>
      <c r="H1495" s="179"/>
      <c r="I1495" s="90">
        <f t="shared" si="19"/>
        <v>0</v>
      </c>
      <c r="J1495" s="182"/>
      <c r="K1495" s="183"/>
    </row>
    <row r="1496" spans="1:11" s="76" customFormat="1" ht="11.25">
      <c r="A1496" s="159"/>
      <c r="B1496" s="86" t="s">
        <v>700</v>
      </c>
      <c r="C1496" s="87" t="s">
        <v>159</v>
      </c>
      <c r="D1496" s="90">
        <f>E1496-E1496*$K$1%</f>
        <v>77.35</v>
      </c>
      <c r="E1496" s="55">
        <v>85</v>
      </c>
      <c r="F1496" s="204">
        <f>D1496/E1496</f>
        <v>0.9099999999999999</v>
      </c>
      <c r="G1496" s="57">
        <v>6</v>
      </c>
      <c r="H1496" s="55">
        <v>85</v>
      </c>
      <c r="I1496" s="90">
        <f t="shared" si="19"/>
        <v>59.49999999999999</v>
      </c>
      <c r="J1496" s="89" t="s">
        <v>701</v>
      </c>
      <c r="K1496" s="183"/>
    </row>
    <row r="1497" spans="1:11" s="76" customFormat="1" ht="11.25">
      <c r="A1497" s="159"/>
      <c r="B1497" s="92"/>
      <c r="C1497" s="87"/>
      <c r="D1497" s="88"/>
      <c r="E1497" s="55"/>
      <c r="F1497" s="56"/>
      <c r="G1497" s="57"/>
      <c r="H1497" s="55"/>
      <c r="I1497" s="90">
        <f t="shared" si="19"/>
        <v>0</v>
      </c>
      <c r="J1497" s="89" t="s">
        <v>702</v>
      </c>
      <c r="K1497" s="183"/>
    </row>
    <row r="1498" spans="1:11" s="76" customFormat="1" ht="12.75">
      <c r="A1498" s="159"/>
      <c r="B1498" s="317"/>
      <c r="C1498" s="261"/>
      <c r="D1498" s="262"/>
      <c r="E1498" s="179"/>
      <c r="F1498" s="180"/>
      <c r="G1498" s="181"/>
      <c r="H1498" s="179"/>
      <c r="I1498" s="90">
        <f t="shared" si="19"/>
        <v>0</v>
      </c>
      <c r="J1498" s="320" t="s">
        <v>703</v>
      </c>
      <c r="K1498" s="183"/>
    </row>
    <row r="1499" spans="1:11" s="76" customFormat="1" ht="12.75">
      <c r="A1499" s="159"/>
      <c r="B1499" s="317"/>
      <c r="C1499" s="261"/>
      <c r="D1499" s="262"/>
      <c r="E1499" s="179"/>
      <c r="F1499" s="180"/>
      <c r="G1499" s="181"/>
      <c r="H1499" s="179"/>
      <c r="I1499" s="90">
        <f t="shared" si="19"/>
        <v>0</v>
      </c>
      <c r="J1499" s="320" t="s">
        <v>704</v>
      </c>
      <c r="K1499" s="183"/>
    </row>
    <row r="1500" spans="1:11" s="76" customFormat="1" ht="12.75">
      <c r="A1500" s="159"/>
      <c r="B1500" s="317"/>
      <c r="C1500" s="261"/>
      <c r="D1500" s="262"/>
      <c r="E1500" s="179"/>
      <c r="F1500" s="180"/>
      <c r="G1500" s="181"/>
      <c r="H1500" s="179"/>
      <c r="I1500" s="90">
        <f t="shared" si="19"/>
        <v>0</v>
      </c>
      <c r="J1500" s="320" t="s">
        <v>705</v>
      </c>
      <c r="K1500" s="183"/>
    </row>
    <row r="1501" spans="1:11" s="76" customFormat="1" ht="14.25" customHeight="1">
      <c r="A1501" s="159"/>
      <c r="B1501" s="304"/>
      <c r="C1501" s="322"/>
      <c r="D1501" s="374"/>
      <c r="E1501" s="71"/>
      <c r="F1501" s="72"/>
      <c r="G1501" s="73"/>
      <c r="H1501" s="71"/>
      <c r="I1501" s="90">
        <f t="shared" si="19"/>
        <v>0</v>
      </c>
      <c r="J1501" s="74"/>
      <c r="K1501" s="112"/>
    </row>
    <row r="1502" spans="1:10" ht="21" customHeight="1">
      <c r="A1502" s="159"/>
      <c r="B1502" s="86"/>
      <c r="C1502" s="87"/>
      <c r="D1502" s="88"/>
      <c r="I1502" s="90">
        <f t="shared" si="19"/>
        <v>0</v>
      </c>
      <c r="J1502" s="89"/>
    </row>
    <row r="1503" spans="1:10" ht="11.25" customHeight="1">
      <c r="A1503" s="159"/>
      <c r="B1503" s="86" t="s">
        <v>621</v>
      </c>
      <c r="C1503" s="87" t="s">
        <v>159</v>
      </c>
      <c r="D1503" s="90">
        <f>E1503-E1503*$K$1%</f>
        <v>116.48</v>
      </c>
      <c r="E1503" s="55">
        <v>128</v>
      </c>
      <c r="F1503" s="204">
        <f>D1503/E1503</f>
        <v>0.91</v>
      </c>
      <c r="G1503" s="57">
        <v>3</v>
      </c>
      <c r="H1503" s="55">
        <v>128</v>
      </c>
      <c r="I1503" s="90">
        <f t="shared" si="19"/>
        <v>89.6</v>
      </c>
      <c r="J1503" s="89" t="s">
        <v>617</v>
      </c>
    </row>
    <row r="1504" spans="1:10" ht="11.25" customHeight="1">
      <c r="A1504" s="159"/>
      <c r="B1504" s="248"/>
      <c r="C1504" s="218"/>
      <c r="D1504" s="94"/>
      <c r="F1504" s="206"/>
      <c r="G1504" s="96"/>
      <c r="I1504" s="90">
        <f t="shared" si="19"/>
        <v>0</v>
      </c>
      <c r="J1504" s="89" t="s">
        <v>517</v>
      </c>
    </row>
    <row r="1505" spans="1:10" ht="11.25" customHeight="1">
      <c r="A1505" s="159"/>
      <c r="B1505" s="248"/>
      <c r="C1505" s="87"/>
      <c r="D1505" s="88"/>
      <c r="F1505" s="207"/>
      <c r="I1505" s="90">
        <f t="shared" si="19"/>
        <v>0</v>
      </c>
      <c r="J1505" s="89" t="s">
        <v>619</v>
      </c>
    </row>
    <row r="1506" spans="1:10" ht="15.75" customHeight="1">
      <c r="A1506" s="159"/>
      <c r="B1506" s="86"/>
      <c r="C1506" s="87"/>
      <c r="D1506" s="88"/>
      <c r="F1506" s="207"/>
      <c r="I1506" s="90">
        <f t="shared" si="19"/>
        <v>0</v>
      </c>
      <c r="J1506" s="89"/>
    </row>
    <row r="1507" spans="1:10" ht="11.25" customHeight="1">
      <c r="A1507" s="159"/>
      <c r="B1507" s="86" t="s">
        <v>622</v>
      </c>
      <c r="C1507" s="87" t="s">
        <v>159</v>
      </c>
      <c r="D1507" s="90">
        <f>E1507-E1507*$K$1%</f>
        <v>125.58</v>
      </c>
      <c r="E1507" s="55">
        <v>138</v>
      </c>
      <c r="F1507" s="204">
        <f>D1507/E1507</f>
        <v>0.91</v>
      </c>
      <c r="G1507" s="57">
        <v>3</v>
      </c>
      <c r="H1507" s="55">
        <v>138</v>
      </c>
      <c r="I1507" s="90">
        <f t="shared" si="19"/>
        <v>96.6</v>
      </c>
      <c r="J1507" s="89" t="s">
        <v>620</v>
      </c>
    </row>
    <row r="1508" spans="1:10" ht="11.25" customHeight="1">
      <c r="A1508" s="159"/>
      <c r="B1508" s="248"/>
      <c r="C1508" s="218"/>
      <c r="D1508" s="94"/>
      <c r="F1508" s="95"/>
      <c r="G1508" s="96"/>
      <c r="I1508" s="90">
        <f t="shared" si="19"/>
        <v>0</v>
      </c>
      <c r="J1508" s="89" t="s">
        <v>517</v>
      </c>
    </row>
    <row r="1509" spans="1:10" ht="11.25" customHeight="1">
      <c r="A1509" s="159"/>
      <c r="B1509" s="86"/>
      <c r="C1509" s="87"/>
      <c r="D1509" s="88"/>
      <c r="I1509" s="90">
        <f t="shared" si="19"/>
        <v>0</v>
      </c>
      <c r="J1509" s="89" t="s">
        <v>619</v>
      </c>
    </row>
    <row r="1510" spans="1:11" ht="18" customHeight="1">
      <c r="A1510" s="159"/>
      <c r="B1510" s="162"/>
      <c r="C1510" s="104"/>
      <c r="D1510" s="105"/>
      <c r="E1510" s="106"/>
      <c r="F1510" s="107"/>
      <c r="G1510" s="108"/>
      <c r="H1510" s="106"/>
      <c r="I1510" s="90">
        <f t="shared" si="19"/>
        <v>0</v>
      </c>
      <c r="J1510" s="109"/>
      <c r="K1510" s="110"/>
    </row>
    <row r="1511" spans="1:11" ht="27.75" customHeight="1">
      <c r="A1511" s="435"/>
      <c r="B1511" s="86"/>
      <c r="C1511" s="65"/>
      <c r="D1511" s="66"/>
      <c r="I1511" s="90">
        <f t="shared" si="19"/>
        <v>0</v>
      </c>
      <c r="J1511" s="89"/>
      <c r="K1511" s="111"/>
    </row>
    <row r="1512" spans="1:11" s="76" customFormat="1" ht="19.5" customHeight="1">
      <c r="A1512" s="439"/>
      <c r="B1512" s="304" t="s">
        <v>1038</v>
      </c>
      <c r="C1512" s="69"/>
      <c r="D1512" s="70"/>
      <c r="E1512" s="71"/>
      <c r="F1512" s="72"/>
      <c r="G1512" s="73"/>
      <c r="H1512" s="71"/>
      <c r="I1512" s="90">
        <f t="shared" si="19"/>
        <v>0</v>
      </c>
      <c r="J1512" s="74"/>
      <c r="K1512" s="112"/>
    </row>
    <row r="1513" spans="1:10" ht="13.5" customHeight="1">
      <c r="A1513" s="439"/>
      <c r="B1513" s="86"/>
      <c r="C1513" s="87"/>
      <c r="D1513" s="88"/>
      <c r="I1513" s="90">
        <f t="shared" si="19"/>
        <v>0</v>
      </c>
      <c r="J1513" s="89"/>
    </row>
    <row r="1514" spans="1:10" ht="11.25">
      <c r="A1514" s="439"/>
      <c r="B1514" s="86" t="s">
        <v>165</v>
      </c>
      <c r="C1514" s="87" t="s">
        <v>159</v>
      </c>
      <c r="D1514" s="90">
        <f>E1514-E1514*$K$1%</f>
        <v>83.72</v>
      </c>
      <c r="E1514" s="55">
        <v>92</v>
      </c>
      <c r="F1514" s="204">
        <f>D1514/E1514</f>
        <v>0.91</v>
      </c>
      <c r="G1514" s="57">
        <v>6</v>
      </c>
      <c r="H1514" s="55">
        <v>92</v>
      </c>
      <c r="I1514" s="90">
        <f t="shared" si="19"/>
        <v>64.39999999999999</v>
      </c>
      <c r="J1514" s="122" t="s">
        <v>576</v>
      </c>
    </row>
    <row r="1515" spans="1:11" ht="11.25">
      <c r="A1515" s="439"/>
      <c r="B1515" s="86"/>
      <c r="C1515" s="218"/>
      <c r="D1515" s="94"/>
      <c r="F1515" s="206"/>
      <c r="G1515" s="96"/>
      <c r="I1515" s="90">
        <f t="shared" si="19"/>
        <v>0</v>
      </c>
      <c r="J1515" s="89" t="s">
        <v>171</v>
      </c>
      <c r="K1515" s="173"/>
    </row>
    <row r="1516" spans="1:10" ht="11.25">
      <c r="A1516" s="439"/>
      <c r="B1516" s="86"/>
      <c r="C1516" s="87"/>
      <c r="D1516" s="88"/>
      <c r="I1516" s="90">
        <f t="shared" si="19"/>
        <v>0</v>
      </c>
      <c r="J1516" s="122" t="s">
        <v>172</v>
      </c>
    </row>
    <row r="1517" spans="1:10" ht="11.25">
      <c r="A1517" s="439"/>
      <c r="B1517" s="86"/>
      <c r="C1517" s="87"/>
      <c r="D1517" s="88"/>
      <c r="I1517" s="90">
        <f t="shared" si="19"/>
        <v>0</v>
      </c>
      <c r="J1517" s="122" t="s">
        <v>173</v>
      </c>
    </row>
    <row r="1518" spans="1:11" ht="13.5" customHeight="1">
      <c r="A1518" s="439"/>
      <c r="B1518" s="162"/>
      <c r="C1518" s="104"/>
      <c r="D1518" s="105"/>
      <c r="E1518" s="106"/>
      <c r="F1518" s="107"/>
      <c r="G1518" s="108"/>
      <c r="H1518" s="106"/>
      <c r="I1518" s="90">
        <f t="shared" si="19"/>
        <v>0</v>
      </c>
      <c r="J1518" s="157"/>
      <c r="K1518" s="110"/>
    </row>
    <row r="1519" spans="1:10" ht="13.5" customHeight="1">
      <c r="A1519" s="439"/>
      <c r="B1519" s="86"/>
      <c r="C1519" s="87"/>
      <c r="D1519" s="88"/>
      <c r="I1519" s="90">
        <f t="shared" si="19"/>
        <v>0</v>
      </c>
      <c r="J1519" s="89"/>
    </row>
    <row r="1520" spans="1:10" ht="11.25">
      <c r="A1520" s="439"/>
      <c r="B1520" s="86" t="s">
        <v>167</v>
      </c>
      <c r="C1520" s="87" t="s">
        <v>159</v>
      </c>
      <c r="D1520" s="90">
        <f>E1520-E1520*$K$1%</f>
        <v>62.79</v>
      </c>
      <c r="E1520" s="55">
        <v>69</v>
      </c>
      <c r="F1520" s="204">
        <f>D1520/E1520</f>
        <v>0.91</v>
      </c>
      <c r="G1520" s="57">
        <v>6</v>
      </c>
      <c r="H1520" s="55">
        <v>69</v>
      </c>
      <c r="I1520" s="90">
        <f t="shared" si="19"/>
        <v>48.3</v>
      </c>
      <c r="J1520" s="122" t="s">
        <v>574</v>
      </c>
    </row>
    <row r="1521" spans="1:11" ht="11.25">
      <c r="A1521" s="439"/>
      <c r="B1521" s="86"/>
      <c r="C1521" s="218"/>
      <c r="D1521" s="94"/>
      <c r="F1521" s="206"/>
      <c r="G1521" s="96"/>
      <c r="I1521" s="90">
        <f t="shared" si="19"/>
        <v>0</v>
      </c>
      <c r="J1521" s="89" t="s">
        <v>168</v>
      </c>
      <c r="K1521" s="173"/>
    </row>
    <row r="1522" spans="1:10" ht="11.25">
      <c r="A1522" s="439"/>
      <c r="B1522" s="86"/>
      <c r="C1522" s="87"/>
      <c r="D1522" s="88"/>
      <c r="I1522" s="90">
        <f t="shared" si="19"/>
        <v>0</v>
      </c>
      <c r="J1522" s="122" t="s">
        <v>240</v>
      </c>
    </row>
    <row r="1523" spans="1:11" ht="12.75" customHeight="1">
      <c r="A1523" s="439"/>
      <c r="B1523" s="162"/>
      <c r="C1523" s="104"/>
      <c r="D1523" s="105"/>
      <c r="E1523" s="106"/>
      <c r="F1523" s="107"/>
      <c r="G1523" s="108"/>
      <c r="H1523" s="106"/>
      <c r="I1523" s="90">
        <f t="shared" si="19"/>
        <v>0</v>
      </c>
      <c r="J1523" s="157"/>
      <c r="K1523" s="110"/>
    </row>
    <row r="1524" spans="1:10" ht="13.5" customHeight="1">
      <c r="A1524" s="439"/>
      <c r="B1524" s="86"/>
      <c r="C1524" s="87"/>
      <c r="D1524" s="88"/>
      <c r="I1524" s="90">
        <f t="shared" si="19"/>
        <v>0</v>
      </c>
      <c r="J1524" s="89"/>
    </row>
    <row r="1525" spans="1:10" ht="11.25">
      <c r="A1525" s="439"/>
      <c r="B1525" s="86" t="s">
        <v>166</v>
      </c>
      <c r="C1525" s="87" t="s">
        <v>159</v>
      </c>
      <c r="D1525" s="90">
        <f>E1525-E1525*$K$1%</f>
        <v>90.09</v>
      </c>
      <c r="E1525" s="55">
        <v>99</v>
      </c>
      <c r="F1525" s="204">
        <f>D1525/E1525</f>
        <v>0.91</v>
      </c>
      <c r="G1525" s="57">
        <v>6</v>
      </c>
      <c r="H1525" s="55">
        <v>99</v>
      </c>
      <c r="I1525" s="90">
        <f t="shared" si="19"/>
        <v>69.3</v>
      </c>
      <c r="J1525" s="122" t="s">
        <v>777</v>
      </c>
    </row>
    <row r="1526" spans="1:11" ht="11.25">
      <c r="A1526" s="439"/>
      <c r="B1526" s="86"/>
      <c r="C1526" s="218"/>
      <c r="D1526" s="94"/>
      <c r="F1526" s="206"/>
      <c r="G1526" s="96"/>
      <c r="I1526" s="90">
        <f t="shared" si="19"/>
        <v>0</v>
      </c>
      <c r="J1526" s="122" t="s">
        <v>575</v>
      </c>
      <c r="K1526" s="173"/>
    </row>
    <row r="1527" spans="1:11" ht="14.25" customHeight="1">
      <c r="A1527" s="439"/>
      <c r="B1527" s="162"/>
      <c r="C1527" s="104"/>
      <c r="D1527" s="105"/>
      <c r="E1527" s="106"/>
      <c r="F1527" s="107"/>
      <c r="G1527" s="108"/>
      <c r="H1527" s="106"/>
      <c r="I1527" s="90">
        <f t="shared" si="19"/>
        <v>0</v>
      </c>
      <c r="J1527" s="157"/>
      <c r="K1527" s="110"/>
    </row>
    <row r="1528" spans="1:10" ht="13.5" customHeight="1">
      <c r="A1528" s="439"/>
      <c r="B1528" s="86"/>
      <c r="C1528" s="87"/>
      <c r="D1528" s="88"/>
      <c r="I1528" s="90">
        <f t="shared" si="19"/>
        <v>0</v>
      </c>
      <c r="J1528" s="122"/>
    </row>
    <row r="1529" spans="1:10" ht="11.25">
      <c r="A1529" s="439"/>
      <c r="B1529" s="86" t="s">
        <v>169</v>
      </c>
      <c r="C1529" s="87" t="s">
        <v>159</v>
      </c>
      <c r="D1529" s="90">
        <f>E1529-E1529*$K$1%</f>
        <v>126.49</v>
      </c>
      <c r="E1529" s="55">
        <v>139</v>
      </c>
      <c r="F1529" s="204">
        <f>D1529/E1529</f>
        <v>0.9099999999999999</v>
      </c>
      <c r="G1529" s="57">
        <v>2</v>
      </c>
      <c r="H1529" s="55">
        <v>139</v>
      </c>
      <c r="I1529" s="90">
        <f t="shared" si="19"/>
        <v>97.3</v>
      </c>
      <c r="J1529" s="122" t="s">
        <v>711</v>
      </c>
    </row>
    <row r="1530" spans="1:10" ht="11.25">
      <c r="A1530" s="439"/>
      <c r="B1530" s="86"/>
      <c r="C1530" s="87"/>
      <c r="D1530" s="88"/>
      <c r="I1530" s="90">
        <f t="shared" si="19"/>
        <v>0</v>
      </c>
      <c r="J1530" s="89" t="s">
        <v>793</v>
      </c>
    </row>
    <row r="1531" spans="1:10" ht="11.25">
      <c r="A1531" s="439"/>
      <c r="B1531" s="86"/>
      <c r="C1531" s="87"/>
      <c r="D1531" s="88"/>
      <c r="I1531" s="90">
        <f t="shared" si="19"/>
        <v>0</v>
      </c>
      <c r="J1531" s="122" t="s">
        <v>794</v>
      </c>
    </row>
    <row r="1532" spans="1:10" ht="11.25">
      <c r="A1532" s="439"/>
      <c r="B1532" s="86"/>
      <c r="C1532" s="87"/>
      <c r="D1532" s="88"/>
      <c r="I1532" s="90">
        <f t="shared" si="19"/>
        <v>0</v>
      </c>
      <c r="J1532" s="122" t="s">
        <v>170</v>
      </c>
    </row>
    <row r="1533" spans="1:11" ht="14.25" customHeight="1">
      <c r="A1533" s="439"/>
      <c r="B1533" s="162"/>
      <c r="C1533" s="104"/>
      <c r="D1533" s="105"/>
      <c r="E1533" s="106"/>
      <c r="F1533" s="107"/>
      <c r="G1533" s="108"/>
      <c r="H1533" s="106"/>
      <c r="I1533" s="90">
        <f t="shared" si="19"/>
        <v>0</v>
      </c>
      <c r="J1533" s="157"/>
      <c r="K1533" s="110"/>
    </row>
    <row r="1534" spans="1:10" ht="16.5" customHeight="1">
      <c r="A1534" s="439"/>
      <c r="B1534" s="86"/>
      <c r="C1534" s="87"/>
      <c r="D1534" s="88"/>
      <c r="I1534" s="90">
        <f t="shared" si="19"/>
        <v>0</v>
      </c>
      <c r="J1534" s="89"/>
    </row>
    <row r="1535" spans="1:10" ht="11.25">
      <c r="A1535" s="439"/>
      <c r="B1535" s="86" t="s">
        <v>795</v>
      </c>
      <c r="C1535" s="87" t="s">
        <v>159</v>
      </c>
      <c r="D1535" s="90">
        <f>E1535-E1535*$K$1%</f>
        <v>162.89</v>
      </c>
      <c r="E1535" s="55">
        <v>179</v>
      </c>
      <c r="F1535" s="204">
        <f>D1535/E1535</f>
        <v>0.9099999999999999</v>
      </c>
      <c r="G1535" s="57">
        <v>5</v>
      </c>
      <c r="H1535" s="55">
        <v>179</v>
      </c>
      <c r="I1535" s="90">
        <f t="shared" si="19"/>
        <v>125.3</v>
      </c>
      <c r="J1535" s="122" t="s">
        <v>711</v>
      </c>
    </row>
    <row r="1536" spans="1:11" ht="11.25">
      <c r="A1536" s="439"/>
      <c r="B1536" s="92" t="s">
        <v>506</v>
      </c>
      <c r="C1536" s="218"/>
      <c r="D1536" s="94"/>
      <c r="F1536" s="206"/>
      <c r="G1536" s="96"/>
      <c r="I1536" s="90">
        <f t="shared" si="19"/>
        <v>0</v>
      </c>
      <c r="J1536" s="89" t="s">
        <v>793</v>
      </c>
      <c r="K1536" s="173"/>
    </row>
    <row r="1537" spans="1:10" ht="11.25">
      <c r="A1537" s="439"/>
      <c r="B1537" s="86"/>
      <c r="C1537" s="87"/>
      <c r="D1537" s="88"/>
      <c r="I1537" s="90">
        <f t="shared" si="19"/>
        <v>0</v>
      </c>
      <c r="J1537" s="122" t="s">
        <v>794</v>
      </c>
    </row>
    <row r="1538" spans="1:11" ht="18" customHeight="1">
      <c r="A1538" s="439"/>
      <c r="B1538" s="162"/>
      <c r="C1538" s="104"/>
      <c r="D1538" s="105"/>
      <c r="E1538" s="106"/>
      <c r="F1538" s="107"/>
      <c r="G1538" s="108"/>
      <c r="H1538" s="106"/>
      <c r="I1538" s="90">
        <f t="shared" si="19"/>
        <v>0</v>
      </c>
      <c r="J1538" s="157"/>
      <c r="K1538" s="110"/>
    </row>
    <row r="1539" spans="1:10" ht="14.25" customHeight="1">
      <c r="A1539" s="439"/>
      <c r="B1539" s="86"/>
      <c r="C1539" s="87"/>
      <c r="D1539" s="88"/>
      <c r="I1539" s="90">
        <f t="shared" si="19"/>
        <v>0</v>
      </c>
      <c r="J1539" s="89"/>
    </row>
    <row r="1540" spans="1:10" ht="11.25">
      <c r="A1540" s="439"/>
      <c r="B1540" s="86" t="s">
        <v>1005</v>
      </c>
      <c r="C1540" s="87" t="s">
        <v>159</v>
      </c>
      <c r="D1540" s="90">
        <f>E1540-E1540*$K$1%</f>
        <v>290.29</v>
      </c>
      <c r="E1540" s="55">
        <v>319</v>
      </c>
      <c r="F1540" s="204">
        <f>D1540/E1540</f>
        <v>0.91</v>
      </c>
      <c r="G1540" s="57">
        <v>5</v>
      </c>
      <c r="H1540" s="55">
        <v>319</v>
      </c>
      <c r="I1540" s="90">
        <f t="shared" si="19"/>
        <v>223.29999999999998</v>
      </c>
      <c r="J1540" s="122" t="s">
        <v>711</v>
      </c>
    </row>
    <row r="1541" spans="1:11" ht="11.25">
      <c r="A1541" s="439"/>
      <c r="B1541" s="92" t="s">
        <v>506</v>
      </c>
      <c r="C1541" s="218"/>
      <c r="D1541" s="94"/>
      <c r="F1541" s="206"/>
      <c r="G1541" s="96"/>
      <c r="I1541" s="90">
        <f t="shared" si="19"/>
        <v>0</v>
      </c>
      <c r="J1541" s="89" t="s">
        <v>237</v>
      </c>
      <c r="K1541" s="173"/>
    </row>
    <row r="1542" spans="1:10" ht="11.25">
      <c r="A1542" s="439"/>
      <c r="B1542" s="86"/>
      <c r="C1542" s="87"/>
      <c r="D1542" s="88"/>
      <c r="I1542" s="90">
        <f t="shared" si="19"/>
        <v>0</v>
      </c>
      <c r="J1542" s="122" t="s">
        <v>238</v>
      </c>
    </row>
    <row r="1543" spans="1:10" ht="11.25">
      <c r="A1543" s="439"/>
      <c r="B1543" s="86"/>
      <c r="C1543" s="87"/>
      <c r="D1543" s="88"/>
      <c r="I1543" s="90">
        <f t="shared" si="19"/>
        <v>0</v>
      </c>
      <c r="J1543" s="122" t="s">
        <v>239</v>
      </c>
    </row>
    <row r="1544" spans="1:10" ht="11.25">
      <c r="A1544" s="439"/>
      <c r="B1544" s="86"/>
      <c r="C1544" s="87"/>
      <c r="D1544" s="88"/>
      <c r="I1544" s="90">
        <f t="shared" si="19"/>
        <v>0</v>
      </c>
      <c r="J1544" s="122" t="s">
        <v>280</v>
      </c>
    </row>
    <row r="1545" spans="1:10" ht="11.25">
      <c r="A1545" s="439"/>
      <c r="B1545" s="86"/>
      <c r="C1545" s="87"/>
      <c r="D1545" s="88"/>
      <c r="I1545" s="90">
        <f aca="true" t="shared" si="20" ref="I1545:I1608">SUM(E1545*0.7)</f>
        <v>0</v>
      </c>
      <c r="J1545" s="122" t="s">
        <v>792</v>
      </c>
    </row>
    <row r="1546" spans="1:11" ht="14.25" customHeight="1">
      <c r="A1546" s="439"/>
      <c r="B1546" s="162"/>
      <c r="C1546" s="104"/>
      <c r="D1546" s="105"/>
      <c r="E1546" s="106"/>
      <c r="F1546" s="107"/>
      <c r="G1546" s="108"/>
      <c r="H1546" s="106"/>
      <c r="I1546" s="90">
        <f t="shared" si="20"/>
        <v>0</v>
      </c>
      <c r="J1546" s="157"/>
      <c r="K1546" s="110"/>
    </row>
    <row r="1547" spans="1:10" ht="5.25" customHeight="1">
      <c r="A1547" s="159"/>
      <c r="B1547" s="86"/>
      <c r="C1547" s="65"/>
      <c r="D1547" s="66"/>
      <c r="F1547" s="207"/>
      <c r="I1547" s="90">
        <f t="shared" si="20"/>
        <v>0</v>
      </c>
      <c r="J1547" s="89"/>
    </row>
    <row r="1548" spans="1:11" ht="24.75" customHeight="1">
      <c r="A1548" s="435"/>
      <c r="B1548" s="86"/>
      <c r="C1548" s="65"/>
      <c r="D1548" s="66"/>
      <c r="I1548" s="90">
        <f t="shared" si="20"/>
        <v>0</v>
      </c>
      <c r="J1548" s="89"/>
      <c r="K1548" s="111"/>
    </row>
    <row r="1549" spans="1:11" s="76" customFormat="1" ht="19.5" customHeight="1">
      <c r="A1549" s="439"/>
      <c r="B1549" s="304" t="s">
        <v>153</v>
      </c>
      <c r="C1549" s="69"/>
      <c r="D1549" s="70"/>
      <c r="E1549" s="71"/>
      <c r="F1549" s="72"/>
      <c r="G1549" s="73"/>
      <c r="H1549" s="71"/>
      <c r="I1549" s="90">
        <f t="shared" si="20"/>
        <v>0</v>
      </c>
      <c r="J1549" s="74"/>
      <c r="K1549" s="112"/>
    </row>
    <row r="1550" spans="1:10" ht="17.25" customHeight="1">
      <c r="A1550" s="439"/>
      <c r="B1550" s="86"/>
      <c r="C1550" s="87"/>
      <c r="D1550" s="88"/>
      <c r="I1550" s="90">
        <f t="shared" si="20"/>
        <v>0</v>
      </c>
      <c r="J1550" s="89"/>
    </row>
    <row r="1551" spans="1:10" ht="11.25">
      <c r="A1551" s="439"/>
      <c r="B1551" s="86" t="s">
        <v>151</v>
      </c>
      <c r="C1551" s="87" t="s">
        <v>159</v>
      </c>
      <c r="D1551" s="90">
        <f>E1551-E1551*$K$1%</f>
        <v>2070.25</v>
      </c>
      <c r="E1551" s="55">
        <v>2275</v>
      </c>
      <c r="F1551" s="204">
        <f>D1551/E1551</f>
        <v>0.91</v>
      </c>
      <c r="G1551" s="57">
        <v>5</v>
      </c>
      <c r="H1551" s="55">
        <v>2275</v>
      </c>
      <c r="I1551" s="90">
        <f t="shared" si="20"/>
        <v>1592.5</v>
      </c>
      <c r="J1551" s="89" t="s">
        <v>1081</v>
      </c>
    </row>
    <row r="1552" spans="1:10" ht="11.25">
      <c r="A1552" s="439"/>
      <c r="B1552" s="86"/>
      <c r="C1552" s="218"/>
      <c r="D1552" s="94"/>
      <c r="F1552" s="206"/>
      <c r="G1552" s="96"/>
      <c r="I1552" s="90">
        <f t="shared" si="20"/>
        <v>0</v>
      </c>
      <c r="J1552" s="89" t="s">
        <v>623</v>
      </c>
    </row>
    <row r="1553" spans="1:10" ht="11.25">
      <c r="A1553" s="439"/>
      <c r="B1553" s="86"/>
      <c r="C1553" s="87"/>
      <c r="D1553" s="88"/>
      <c r="F1553" s="207"/>
      <c r="I1553" s="90">
        <f t="shared" si="20"/>
        <v>0</v>
      </c>
      <c r="J1553" s="89" t="s">
        <v>1085</v>
      </c>
    </row>
    <row r="1554" spans="1:10" ht="11.25">
      <c r="A1554" s="439"/>
      <c r="B1554" s="86"/>
      <c r="C1554" s="87"/>
      <c r="D1554" s="88"/>
      <c r="F1554" s="207"/>
      <c r="I1554" s="90">
        <f t="shared" si="20"/>
        <v>0</v>
      </c>
      <c r="J1554" s="89" t="s">
        <v>1146</v>
      </c>
    </row>
    <row r="1555" spans="1:10" ht="13.5" customHeight="1">
      <c r="A1555" s="439"/>
      <c r="B1555" s="86"/>
      <c r="C1555" s="87"/>
      <c r="D1555" s="88"/>
      <c r="F1555" s="207"/>
      <c r="I1555" s="90">
        <f t="shared" si="20"/>
        <v>0</v>
      </c>
      <c r="J1555" s="89"/>
    </row>
    <row r="1556" spans="1:10" ht="11.25">
      <c r="A1556" s="439"/>
      <c r="B1556" s="86" t="s">
        <v>1084</v>
      </c>
      <c r="C1556" s="87" t="s">
        <v>159</v>
      </c>
      <c r="D1556" s="90">
        <f>E1556-E1556*$K$1%</f>
        <v>389.48</v>
      </c>
      <c r="E1556" s="55">
        <v>428</v>
      </c>
      <c r="F1556" s="204">
        <f>D1556/E1556</f>
        <v>0.91</v>
      </c>
      <c r="G1556" s="57">
        <v>5</v>
      </c>
      <c r="H1556" s="55">
        <v>428</v>
      </c>
      <c r="I1556" s="90">
        <f t="shared" si="20"/>
        <v>299.59999999999997</v>
      </c>
      <c r="J1556" s="89" t="s">
        <v>1086</v>
      </c>
    </row>
    <row r="1557" spans="1:10" ht="11.25">
      <c r="A1557" s="439"/>
      <c r="B1557" s="86"/>
      <c r="C1557" s="87"/>
      <c r="D1557" s="88"/>
      <c r="I1557" s="90">
        <f t="shared" si="20"/>
        <v>0</v>
      </c>
      <c r="J1557" s="89" t="s">
        <v>1087</v>
      </c>
    </row>
    <row r="1558" spans="1:10" ht="11.25">
      <c r="A1558" s="439"/>
      <c r="B1558" s="86"/>
      <c r="C1558" s="87"/>
      <c r="D1558" s="88"/>
      <c r="I1558" s="90">
        <f t="shared" si="20"/>
        <v>0</v>
      </c>
      <c r="J1558" s="89" t="s">
        <v>1088</v>
      </c>
    </row>
    <row r="1559" spans="1:10" ht="11.25">
      <c r="A1559" s="439"/>
      <c r="B1559" s="86"/>
      <c r="C1559" s="87"/>
      <c r="D1559" s="88"/>
      <c r="F1559" s="207"/>
      <c r="I1559" s="90">
        <f t="shared" si="20"/>
        <v>0</v>
      </c>
      <c r="J1559" s="89" t="s">
        <v>1107</v>
      </c>
    </row>
    <row r="1560" spans="1:10" ht="11.25">
      <c r="A1560" s="439"/>
      <c r="B1560" s="86"/>
      <c r="C1560" s="87"/>
      <c r="D1560" s="88"/>
      <c r="F1560" s="207"/>
      <c r="I1560" s="90">
        <f t="shared" si="20"/>
        <v>0</v>
      </c>
      <c r="J1560" s="89" t="s">
        <v>1108</v>
      </c>
    </row>
    <row r="1561" spans="1:11" ht="13.5" customHeight="1">
      <c r="A1561" s="439"/>
      <c r="B1561" s="86"/>
      <c r="C1561" s="87"/>
      <c r="D1561" s="88"/>
      <c r="F1561" s="207"/>
      <c r="I1561" s="90">
        <f t="shared" si="20"/>
        <v>0</v>
      </c>
      <c r="J1561" s="89"/>
      <c r="K1561" s="173" t="s">
        <v>1082</v>
      </c>
    </row>
    <row r="1562" spans="1:10" ht="11.25">
      <c r="A1562" s="439"/>
      <c r="B1562" s="86" t="s">
        <v>1083</v>
      </c>
      <c r="C1562" s="87" t="s">
        <v>159</v>
      </c>
      <c r="D1562" s="90">
        <f>E1562-E1562*$K$1%</f>
        <v>727.09</v>
      </c>
      <c r="E1562" s="55">
        <v>799</v>
      </c>
      <c r="F1562" s="204">
        <f>D1562/E1562</f>
        <v>0.91</v>
      </c>
      <c r="G1562" s="57">
        <v>5</v>
      </c>
      <c r="H1562" s="55">
        <v>799</v>
      </c>
      <c r="I1562" s="90">
        <f t="shared" si="20"/>
        <v>559.3</v>
      </c>
      <c r="J1562" s="89" t="s">
        <v>1109</v>
      </c>
    </row>
    <row r="1563" spans="1:10" ht="11.25">
      <c r="A1563" s="439"/>
      <c r="B1563" s="86"/>
      <c r="C1563" s="87"/>
      <c r="D1563" s="88"/>
      <c r="I1563" s="90">
        <f t="shared" si="20"/>
        <v>0</v>
      </c>
      <c r="J1563" s="89" t="s">
        <v>1110</v>
      </c>
    </row>
    <row r="1564" spans="1:11" ht="11.25">
      <c r="A1564" s="439"/>
      <c r="B1564" s="86"/>
      <c r="C1564" s="87"/>
      <c r="D1564" s="88"/>
      <c r="I1564" s="90">
        <f t="shared" si="20"/>
        <v>0</v>
      </c>
      <c r="J1564" s="89" t="s">
        <v>1111</v>
      </c>
      <c r="K1564" s="173"/>
    </row>
    <row r="1565" spans="1:11" ht="15.75" customHeight="1">
      <c r="A1565" s="439"/>
      <c r="B1565" s="162"/>
      <c r="C1565" s="104"/>
      <c r="D1565" s="105"/>
      <c r="F1565" s="107"/>
      <c r="G1565" s="108"/>
      <c r="I1565" s="90">
        <f t="shared" si="20"/>
        <v>0</v>
      </c>
      <c r="J1565" s="109"/>
      <c r="K1565" s="110"/>
    </row>
    <row r="1566" spans="1:11" ht="30.75" customHeight="1">
      <c r="A1566" s="439"/>
      <c r="B1566" s="86"/>
      <c r="C1566" s="65"/>
      <c r="D1566" s="66"/>
      <c r="I1566" s="90">
        <f t="shared" si="20"/>
        <v>0</v>
      </c>
      <c r="J1566" s="89"/>
      <c r="K1566" s="111"/>
    </row>
    <row r="1567" spans="1:11" s="76" customFormat="1" ht="19.5" customHeight="1">
      <c r="A1567" s="439"/>
      <c r="B1567" s="304" t="s">
        <v>1112</v>
      </c>
      <c r="C1567" s="69"/>
      <c r="D1567" s="70"/>
      <c r="E1567" s="71"/>
      <c r="F1567" s="72"/>
      <c r="G1567" s="73"/>
      <c r="H1567" s="71"/>
      <c r="I1567" s="90">
        <f t="shared" si="20"/>
        <v>0</v>
      </c>
      <c r="J1567" s="74"/>
      <c r="K1567" s="112"/>
    </row>
    <row r="1568" spans="1:10" ht="14.25" customHeight="1">
      <c r="A1568" s="439"/>
      <c r="B1568" s="86"/>
      <c r="C1568" s="87"/>
      <c r="D1568" s="88"/>
      <c r="I1568" s="90">
        <f t="shared" si="20"/>
        <v>0</v>
      </c>
      <c r="J1568" s="89"/>
    </row>
    <row r="1569" spans="1:10" ht="11.25">
      <c r="A1569" s="439"/>
      <c r="B1569" s="86" t="s">
        <v>1113</v>
      </c>
      <c r="C1569" s="87" t="s">
        <v>159</v>
      </c>
      <c r="D1569" s="90">
        <f>E1569-E1569*$K$1%</f>
        <v>381.29</v>
      </c>
      <c r="E1569" s="55">
        <v>419</v>
      </c>
      <c r="F1569" s="204">
        <f>D1569/E1569</f>
        <v>0.91</v>
      </c>
      <c r="G1569" s="57">
        <v>5</v>
      </c>
      <c r="H1569" s="55">
        <v>419</v>
      </c>
      <c r="I1569" s="90">
        <f t="shared" si="20"/>
        <v>293.29999999999995</v>
      </c>
      <c r="J1569" s="89" t="s">
        <v>1115</v>
      </c>
    </row>
    <row r="1570" spans="1:10" ht="11.25">
      <c r="A1570" s="439"/>
      <c r="B1570" s="86"/>
      <c r="C1570" s="87"/>
      <c r="D1570" s="88"/>
      <c r="I1570" s="90">
        <f t="shared" si="20"/>
        <v>0</v>
      </c>
      <c r="J1570" s="89" t="s">
        <v>1116</v>
      </c>
    </row>
    <row r="1571" spans="1:10" ht="11.25">
      <c r="A1571" s="439"/>
      <c r="B1571" s="86"/>
      <c r="C1571" s="87"/>
      <c r="D1571" s="88"/>
      <c r="I1571" s="90">
        <f t="shared" si="20"/>
        <v>0</v>
      </c>
      <c r="J1571" s="89" t="s">
        <v>1117</v>
      </c>
    </row>
    <row r="1572" spans="1:10" ht="11.25">
      <c r="A1572" s="439"/>
      <c r="B1572" s="86"/>
      <c r="C1572" s="87"/>
      <c r="D1572" s="88"/>
      <c r="I1572" s="90">
        <f t="shared" si="20"/>
        <v>0</v>
      </c>
      <c r="J1572" s="89" t="s">
        <v>1119</v>
      </c>
    </row>
    <row r="1573" spans="1:11" ht="14.25" customHeight="1">
      <c r="A1573" s="439"/>
      <c r="B1573" s="162"/>
      <c r="C1573" s="104"/>
      <c r="D1573" s="105"/>
      <c r="E1573" s="106"/>
      <c r="F1573" s="107"/>
      <c r="G1573" s="108"/>
      <c r="H1573" s="106"/>
      <c r="I1573" s="90">
        <f t="shared" si="20"/>
        <v>0</v>
      </c>
      <c r="J1573" s="109"/>
      <c r="K1573" s="110"/>
    </row>
    <row r="1574" spans="1:10" ht="14.25" customHeight="1">
      <c r="A1574" s="439"/>
      <c r="B1574" s="86"/>
      <c r="C1574" s="87"/>
      <c r="D1574" s="88"/>
      <c r="I1574" s="90">
        <f t="shared" si="20"/>
        <v>0</v>
      </c>
      <c r="J1574" s="89"/>
    </row>
    <row r="1575" spans="1:10" ht="11.25">
      <c r="A1575" s="439"/>
      <c r="B1575" s="86" t="s">
        <v>1120</v>
      </c>
      <c r="C1575" s="87" t="s">
        <v>159</v>
      </c>
      <c r="D1575" s="90">
        <f>E1575-E1575*$K$1%</f>
        <v>543.27</v>
      </c>
      <c r="E1575" s="55">
        <v>597</v>
      </c>
      <c r="F1575" s="204">
        <f>D1575/E1575</f>
        <v>0.9099999999999999</v>
      </c>
      <c r="G1575" s="57">
        <v>5</v>
      </c>
      <c r="H1575" s="55">
        <v>597</v>
      </c>
      <c r="I1575" s="90">
        <f t="shared" si="20"/>
        <v>417.9</v>
      </c>
      <c r="J1575" s="89" t="s">
        <v>1121</v>
      </c>
    </row>
    <row r="1576" spans="1:10" ht="11.25">
      <c r="A1576" s="439"/>
      <c r="B1576" s="86"/>
      <c r="C1576" s="218"/>
      <c r="D1576" s="94"/>
      <c r="F1576" s="206"/>
      <c r="G1576" s="96"/>
      <c r="I1576" s="90">
        <f t="shared" si="20"/>
        <v>0</v>
      </c>
      <c r="J1576" s="89" t="s">
        <v>1124</v>
      </c>
    </row>
    <row r="1577" spans="1:10" ht="11.25">
      <c r="A1577" s="439"/>
      <c r="B1577" s="86"/>
      <c r="C1577" s="87"/>
      <c r="D1577" s="88"/>
      <c r="F1577" s="207"/>
      <c r="I1577" s="90">
        <f t="shared" si="20"/>
        <v>0</v>
      </c>
      <c r="J1577" s="89" t="s">
        <v>1125</v>
      </c>
    </row>
    <row r="1578" spans="1:10" ht="13.5" customHeight="1">
      <c r="A1578" s="439"/>
      <c r="B1578" s="86"/>
      <c r="C1578" s="87"/>
      <c r="D1578" s="88"/>
      <c r="F1578" s="207"/>
      <c r="I1578" s="90">
        <f t="shared" si="20"/>
        <v>0</v>
      </c>
      <c r="J1578" s="89"/>
    </row>
    <row r="1579" spans="1:10" ht="11.25">
      <c r="A1579" s="439"/>
      <c r="B1579" s="86" t="s">
        <v>1126</v>
      </c>
      <c r="C1579" s="87" t="s">
        <v>159</v>
      </c>
      <c r="D1579" s="90">
        <f>E1579-E1579*$K$1%</f>
        <v>62.79</v>
      </c>
      <c r="E1579" s="55">
        <v>69</v>
      </c>
      <c r="F1579" s="204">
        <f>D1579/E1579</f>
        <v>0.91</v>
      </c>
      <c r="G1579" s="57">
        <v>5</v>
      </c>
      <c r="H1579" s="55">
        <v>69</v>
      </c>
      <c r="I1579" s="90">
        <f t="shared" si="20"/>
        <v>48.3</v>
      </c>
      <c r="J1579" s="89" t="s">
        <v>1127</v>
      </c>
    </row>
    <row r="1580" spans="1:10" ht="11.25">
      <c r="A1580" s="439"/>
      <c r="B1580" s="86"/>
      <c r="C1580" s="218"/>
      <c r="D1580" s="94"/>
      <c r="F1580" s="206"/>
      <c r="G1580" s="96"/>
      <c r="I1580" s="90">
        <f t="shared" si="20"/>
        <v>0</v>
      </c>
      <c r="J1580" s="89" t="s">
        <v>1128</v>
      </c>
    </row>
    <row r="1581" spans="1:11" ht="14.25" customHeight="1">
      <c r="A1581" s="439"/>
      <c r="B1581" s="162"/>
      <c r="C1581" s="221"/>
      <c r="D1581" s="222"/>
      <c r="E1581" s="106"/>
      <c r="F1581" s="215"/>
      <c r="G1581" s="172"/>
      <c r="H1581" s="106"/>
      <c r="I1581" s="90">
        <f t="shared" si="20"/>
        <v>0</v>
      </c>
      <c r="J1581" s="109"/>
      <c r="K1581" s="110"/>
    </row>
    <row r="1582" spans="2:11" ht="30.75" customHeight="1">
      <c r="B1582" s="86"/>
      <c r="C1582" s="65"/>
      <c r="D1582" s="66"/>
      <c r="I1582" s="90">
        <f t="shared" si="20"/>
        <v>0</v>
      </c>
      <c r="J1582" s="89"/>
      <c r="K1582" s="111"/>
    </row>
    <row r="1583" spans="2:11" s="76" customFormat="1" ht="19.5" customHeight="1">
      <c r="B1583" s="304" t="s">
        <v>154</v>
      </c>
      <c r="C1583" s="69"/>
      <c r="D1583" s="70"/>
      <c r="E1583" s="71"/>
      <c r="F1583" s="72"/>
      <c r="G1583" s="73"/>
      <c r="H1583" s="71"/>
      <c r="I1583" s="90">
        <f t="shared" si="20"/>
        <v>0</v>
      </c>
      <c r="J1583" s="74"/>
      <c r="K1583" s="112"/>
    </row>
    <row r="1584" spans="2:10" ht="17.25" customHeight="1">
      <c r="B1584" s="86"/>
      <c r="C1584" s="218"/>
      <c r="D1584" s="94"/>
      <c r="F1584" s="206"/>
      <c r="G1584" s="96"/>
      <c r="I1584" s="90">
        <f t="shared" si="20"/>
        <v>0</v>
      </c>
      <c r="J1584" s="89"/>
    </row>
    <row r="1585" spans="2:10" ht="11.25">
      <c r="B1585" s="86" t="s">
        <v>1129</v>
      </c>
      <c r="C1585" s="87" t="s">
        <v>159</v>
      </c>
      <c r="D1585" s="90">
        <f>E1585-E1585*$K$1%</f>
        <v>188.37</v>
      </c>
      <c r="E1585" s="55">
        <v>207</v>
      </c>
      <c r="F1585" s="204">
        <f>D1585/E1585</f>
        <v>0.91</v>
      </c>
      <c r="G1585" s="57">
        <v>5</v>
      </c>
      <c r="H1585" s="55">
        <v>207</v>
      </c>
      <c r="I1585" s="90">
        <f t="shared" si="20"/>
        <v>144.89999999999998</v>
      </c>
      <c r="J1585" s="89" t="s">
        <v>1130</v>
      </c>
    </row>
    <row r="1586" spans="2:10" ht="11.25">
      <c r="B1586" s="86"/>
      <c r="C1586" s="218"/>
      <c r="D1586" s="94"/>
      <c r="F1586" s="206"/>
      <c r="G1586" s="96"/>
      <c r="I1586" s="90">
        <f t="shared" si="20"/>
        <v>0</v>
      </c>
      <c r="J1586" s="89" t="s">
        <v>1131</v>
      </c>
    </row>
    <row r="1587" spans="2:10" ht="14.25" customHeight="1">
      <c r="B1587" s="86"/>
      <c r="C1587" s="87"/>
      <c r="D1587" s="88"/>
      <c r="F1587" s="207"/>
      <c r="I1587" s="90">
        <f t="shared" si="20"/>
        <v>0</v>
      </c>
      <c r="J1587" s="89"/>
    </row>
    <row r="1588" spans="2:10" ht="11.25">
      <c r="B1588" s="86" t="s">
        <v>1132</v>
      </c>
      <c r="C1588" s="87" t="s">
        <v>159</v>
      </c>
      <c r="D1588" s="90">
        <f>E1588-E1588*$K$1%</f>
        <v>226.59</v>
      </c>
      <c r="E1588" s="55">
        <v>249</v>
      </c>
      <c r="F1588" s="204">
        <f>D1588/E1588</f>
        <v>0.91</v>
      </c>
      <c r="G1588" s="57">
        <v>5</v>
      </c>
      <c r="H1588" s="55">
        <v>249</v>
      </c>
      <c r="I1588" s="90">
        <f t="shared" si="20"/>
        <v>174.29999999999998</v>
      </c>
      <c r="J1588" s="89" t="s">
        <v>1138</v>
      </c>
    </row>
    <row r="1589" spans="2:10" ht="11.25">
      <c r="B1589" s="86"/>
      <c r="C1589" s="87"/>
      <c r="D1589" s="88"/>
      <c r="F1589" s="207"/>
      <c r="I1589" s="90">
        <f t="shared" si="20"/>
        <v>0</v>
      </c>
      <c r="J1589" s="89" t="s">
        <v>1139</v>
      </c>
    </row>
    <row r="1590" spans="2:10" ht="11.25">
      <c r="B1590" s="86"/>
      <c r="C1590" s="87"/>
      <c r="D1590" s="88"/>
      <c r="F1590" s="207"/>
      <c r="I1590" s="90">
        <f t="shared" si="20"/>
        <v>0</v>
      </c>
      <c r="J1590" s="89" t="s">
        <v>1140</v>
      </c>
    </row>
    <row r="1591" spans="2:10" ht="11.25">
      <c r="B1591" s="86"/>
      <c r="C1591" s="87"/>
      <c r="D1591" s="88"/>
      <c r="F1591" s="207"/>
      <c r="I1591" s="90">
        <f t="shared" si="20"/>
        <v>0</v>
      </c>
      <c r="J1591" s="89" t="s">
        <v>1141</v>
      </c>
    </row>
    <row r="1592" spans="2:10" ht="14.25" customHeight="1">
      <c r="B1592" s="86"/>
      <c r="C1592" s="87"/>
      <c r="D1592" s="90"/>
      <c r="F1592" s="204"/>
      <c r="I1592" s="90">
        <f t="shared" si="20"/>
        <v>0</v>
      </c>
      <c r="J1592" s="89"/>
    </row>
    <row r="1593" spans="2:11" ht="11.25">
      <c r="B1593" s="86" t="s">
        <v>1142</v>
      </c>
      <c r="C1593" s="87" t="s">
        <v>159</v>
      </c>
      <c r="D1593" s="90">
        <f>E1593-E1593*$K$1%</f>
        <v>165.62</v>
      </c>
      <c r="E1593" s="55">
        <v>182</v>
      </c>
      <c r="F1593" s="204">
        <f>D1593/E1593</f>
        <v>0.91</v>
      </c>
      <c r="G1593" s="57">
        <v>5</v>
      </c>
      <c r="H1593" s="55">
        <v>182</v>
      </c>
      <c r="I1593" s="90">
        <f t="shared" si="20"/>
        <v>127.39999999999999</v>
      </c>
      <c r="J1593" s="89" t="s">
        <v>1144</v>
      </c>
      <c r="K1593" s="173"/>
    </row>
    <row r="1594" spans="2:10" ht="11.25">
      <c r="B1594" s="86"/>
      <c r="C1594" s="87"/>
      <c r="D1594" s="88"/>
      <c r="I1594" s="90">
        <f t="shared" si="20"/>
        <v>0</v>
      </c>
      <c r="J1594" s="89" t="s">
        <v>379</v>
      </c>
    </row>
    <row r="1595" spans="2:11" ht="14.25" customHeight="1">
      <c r="B1595" s="162"/>
      <c r="C1595" s="104"/>
      <c r="D1595" s="105"/>
      <c r="F1595" s="107"/>
      <c r="G1595" s="108"/>
      <c r="I1595" s="90">
        <f t="shared" si="20"/>
        <v>0</v>
      </c>
      <c r="J1595" s="109"/>
      <c r="K1595" s="110"/>
    </row>
    <row r="1596" spans="2:11" ht="14.25" customHeight="1">
      <c r="B1596" s="86"/>
      <c r="C1596" s="65"/>
      <c r="D1596" s="66"/>
      <c r="I1596" s="90">
        <f t="shared" si="20"/>
        <v>0</v>
      </c>
      <c r="J1596" s="89"/>
      <c r="K1596" s="111"/>
    </row>
    <row r="1597" spans="2:11" s="76" customFormat="1" ht="19.5" customHeight="1">
      <c r="B1597" s="304" t="s">
        <v>155</v>
      </c>
      <c r="C1597" s="69"/>
      <c r="D1597" s="70"/>
      <c r="E1597" s="71"/>
      <c r="F1597" s="72"/>
      <c r="G1597" s="73"/>
      <c r="H1597" s="71"/>
      <c r="I1597" s="90">
        <f t="shared" si="20"/>
        <v>0</v>
      </c>
      <c r="J1597" s="74"/>
      <c r="K1597" s="112"/>
    </row>
    <row r="1598" spans="2:10" ht="11.25">
      <c r="B1598" s="86"/>
      <c r="C1598" s="87"/>
      <c r="D1598" s="88"/>
      <c r="F1598" s="207"/>
      <c r="I1598" s="90">
        <f t="shared" si="20"/>
        <v>0</v>
      </c>
      <c r="J1598" s="89"/>
    </row>
    <row r="1599" spans="2:10" ht="11.25">
      <c r="B1599" s="86" t="s">
        <v>1151</v>
      </c>
      <c r="C1599" s="87" t="s">
        <v>159</v>
      </c>
      <c r="D1599" s="90">
        <f>E1599-E1599*$K$1%</f>
        <v>246.61</v>
      </c>
      <c r="E1599" s="55">
        <v>271</v>
      </c>
      <c r="F1599" s="204">
        <f>D1599/E1599</f>
        <v>0.91</v>
      </c>
      <c r="G1599" s="57">
        <v>5</v>
      </c>
      <c r="H1599" s="55">
        <v>271</v>
      </c>
      <c r="I1599" s="90">
        <f t="shared" si="20"/>
        <v>189.7</v>
      </c>
      <c r="J1599" s="89" t="s">
        <v>1169</v>
      </c>
    </row>
    <row r="1600" spans="2:10" ht="11.25">
      <c r="B1600" s="86"/>
      <c r="C1600" s="87"/>
      <c r="D1600" s="90"/>
      <c r="F1600" s="204"/>
      <c r="I1600" s="90">
        <f t="shared" si="20"/>
        <v>0</v>
      </c>
      <c r="J1600" s="89" t="s">
        <v>1170</v>
      </c>
    </row>
    <row r="1601" spans="2:10" ht="11.25">
      <c r="B1601" s="86"/>
      <c r="C1601" s="87"/>
      <c r="D1601" s="90"/>
      <c r="F1601" s="204"/>
      <c r="I1601" s="90">
        <f t="shared" si="20"/>
        <v>0</v>
      </c>
      <c r="J1601" s="89" t="s">
        <v>1173</v>
      </c>
    </row>
    <row r="1602" spans="2:10" ht="11.25">
      <c r="B1602" s="86"/>
      <c r="C1602" s="87"/>
      <c r="D1602" s="90"/>
      <c r="F1602" s="204"/>
      <c r="I1602" s="90">
        <f t="shared" si="20"/>
        <v>0</v>
      </c>
      <c r="J1602" s="89" t="s">
        <v>1171</v>
      </c>
    </row>
    <row r="1603" spans="2:11" ht="15" customHeight="1">
      <c r="B1603" s="162"/>
      <c r="C1603" s="104"/>
      <c r="D1603" s="226"/>
      <c r="E1603" s="106"/>
      <c r="F1603" s="315"/>
      <c r="G1603" s="108"/>
      <c r="H1603" s="106"/>
      <c r="I1603" s="90">
        <f t="shared" si="20"/>
        <v>0</v>
      </c>
      <c r="J1603" s="109"/>
      <c r="K1603" s="110"/>
    </row>
    <row r="1604" spans="2:10" ht="8.25" customHeight="1">
      <c r="B1604" s="86"/>
      <c r="C1604" s="87"/>
      <c r="D1604" s="90"/>
      <c r="F1604" s="204"/>
      <c r="I1604" s="90">
        <f t="shared" si="20"/>
        <v>0</v>
      </c>
      <c r="J1604" s="89"/>
    </row>
    <row r="1605" spans="2:10" ht="11.25">
      <c r="B1605" s="86" t="s">
        <v>1172</v>
      </c>
      <c r="C1605" s="87" t="s">
        <v>159</v>
      </c>
      <c r="D1605" s="90">
        <f>E1605-E1605*$K$1%</f>
        <v>484.12</v>
      </c>
      <c r="E1605" s="55">
        <v>532</v>
      </c>
      <c r="F1605" s="204">
        <f>D1605/E1605</f>
        <v>0.91</v>
      </c>
      <c r="G1605" s="57">
        <v>5</v>
      </c>
      <c r="H1605" s="55">
        <v>532</v>
      </c>
      <c r="I1605" s="90">
        <f t="shared" si="20"/>
        <v>372.4</v>
      </c>
      <c r="J1605" s="89" t="s">
        <v>1169</v>
      </c>
    </row>
    <row r="1606" spans="2:10" ht="11.25">
      <c r="B1606" s="86"/>
      <c r="C1606" s="218"/>
      <c r="D1606" s="94"/>
      <c r="F1606" s="206"/>
      <c r="G1606" s="96"/>
      <c r="I1606" s="90">
        <f t="shared" si="20"/>
        <v>0</v>
      </c>
      <c r="J1606" s="89" t="s">
        <v>1175</v>
      </c>
    </row>
    <row r="1607" spans="2:10" ht="11.25">
      <c r="B1607" s="86"/>
      <c r="C1607" s="218"/>
      <c r="D1607" s="94"/>
      <c r="F1607" s="206"/>
      <c r="G1607" s="96"/>
      <c r="I1607" s="90">
        <f t="shared" si="20"/>
        <v>0</v>
      </c>
      <c r="J1607" s="89" t="s">
        <v>1176</v>
      </c>
    </row>
    <row r="1608" spans="2:10" ht="11.25">
      <c r="B1608" s="86"/>
      <c r="C1608" s="218"/>
      <c r="D1608" s="94"/>
      <c r="F1608" s="206"/>
      <c r="G1608" s="96"/>
      <c r="I1608" s="90">
        <f t="shared" si="20"/>
        <v>0</v>
      </c>
      <c r="J1608" s="89" t="s">
        <v>1177</v>
      </c>
    </row>
    <row r="1609" spans="2:10" ht="11.25">
      <c r="B1609" s="86"/>
      <c r="C1609" s="218"/>
      <c r="D1609" s="94"/>
      <c r="F1609" s="206"/>
      <c r="G1609" s="96"/>
      <c r="I1609" s="90">
        <f aca="true" t="shared" si="21" ref="I1609:I1672">SUM(E1609*0.7)</f>
        <v>0</v>
      </c>
      <c r="J1609" s="89" t="s">
        <v>1278</v>
      </c>
    </row>
    <row r="1610" spans="2:10" ht="11.25">
      <c r="B1610" s="86"/>
      <c r="C1610" s="218"/>
      <c r="D1610" s="94"/>
      <c r="F1610" s="206"/>
      <c r="G1610" s="96"/>
      <c r="I1610" s="90">
        <f t="shared" si="21"/>
        <v>0</v>
      </c>
      <c r="J1610" s="89" t="s">
        <v>1290</v>
      </c>
    </row>
    <row r="1611" spans="2:10" ht="7.5" customHeight="1">
      <c r="B1611" s="86"/>
      <c r="C1611" s="218"/>
      <c r="D1611" s="94"/>
      <c r="F1611" s="206"/>
      <c r="G1611" s="96"/>
      <c r="I1611" s="90">
        <f t="shared" si="21"/>
        <v>0</v>
      </c>
      <c r="J1611" s="89"/>
    </row>
    <row r="1612" spans="2:10" ht="11.25">
      <c r="B1612" s="86" t="s">
        <v>1291</v>
      </c>
      <c r="C1612" s="87" t="s">
        <v>159</v>
      </c>
      <c r="D1612" s="90">
        <f>E1612-E1612*$K$1%</f>
        <v>57.33</v>
      </c>
      <c r="E1612" s="55">
        <v>63</v>
      </c>
      <c r="F1612" s="204">
        <f>D1612/E1612</f>
        <v>0.9099999999999999</v>
      </c>
      <c r="G1612" s="57">
        <v>5</v>
      </c>
      <c r="H1612" s="55">
        <v>63</v>
      </c>
      <c r="I1612" s="90">
        <f t="shared" si="21"/>
        <v>44.099999999999994</v>
      </c>
      <c r="J1612" s="89" t="s">
        <v>1312</v>
      </c>
    </row>
    <row r="1613" spans="2:10" ht="11.25">
      <c r="B1613" s="86"/>
      <c r="C1613" s="218"/>
      <c r="D1613" s="94"/>
      <c r="F1613" s="206"/>
      <c r="G1613" s="96"/>
      <c r="I1613" s="90">
        <f t="shared" si="21"/>
        <v>0</v>
      </c>
      <c r="J1613" s="89" t="s">
        <v>1313</v>
      </c>
    </row>
    <row r="1614" spans="2:10" ht="11.25">
      <c r="B1614" s="86"/>
      <c r="C1614" s="218"/>
      <c r="D1614" s="94"/>
      <c r="F1614" s="206"/>
      <c r="G1614" s="96"/>
      <c r="I1614" s="90">
        <f t="shared" si="21"/>
        <v>0</v>
      </c>
      <c r="J1614" s="89" t="s">
        <v>1324</v>
      </c>
    </row>
    <row r="1615" spans="2:11" ht="6.75" customHeight="1">
      <c r="B1615" s="162"/>
      <c r="C1615" s="221"/>
      <c r="D1615" s="222"/>
      <c r="E1615" s="106"/>
      <c r="F1615" s="215"/>
      <c r="G1615" s="172"/>
      <c r="H1615" s="106"/>
      <c r="I1615" s="90">
        <f t="shared" si="21"/>
        <v>0</v>
      </c>
      <c r="J1615" s="109"/>
      <c r="K1615" s="110"/>
    </row>
    <row r="1616" spans="2:10" ht="9.75" customHeight="1">
      <c r="B1616" s="86"/>
      <c r="C1616" s="218"/>
      <c r="D1616" s="94"/>
      <c r="F1616" s="206"/>
      <c r="G1616" s="96"/>
      <c r="I1616" s="90">
        <f t="shared" si="21"/>
        <v>0</v>
      </c>
      <c r="J1616" s="89"/>
    </row>
    <row r="1617" spans="2:10" ht="11.25">
      <c r="B1617" s="86" t="s">
        <v>1325</v>
      </c>
      <c r="C1617" s="87" t="s">
        <v>159</v>
      </c>
      <c r="D1617" s="90">
        <f>E1617-E1617*$K$1%</f>
        <v>385.84000000000003</v>
      </c>
      <c r="E1617" s="55">
        <v>424</v>
      </c>
      <c r="F1617" s="204">
        <f>D1617/E1617</f>
        <v>0.91</v>
      </c>
      <c r="G1617" s="57">
        <v>5</v>
      </c>
      <c r="H1617" s="55">
        <v>424</v>
      </c>
      <c r="I1617" s="90">
        <f t="shared" si="21"/>
        <v>296.79999999999995</v>
      </c>
      <c r="J1617" s="89" t="s">
        <v>1169</v>
      </c>
    </row>
    <row r="1618" spans="2:10" ht="11.25">
      <c r="B1618" s="86"/>
      <c r="C1618" s="335"/>
      <c r="D1618" s="335"/>
      <c r="E1618" s="276"/>
      <c r="F1618" s="51"/>
      <c r="G1618" s="277"/>
      <c r="H1618" s="276"/>
      <c r="I1618" s="90">
        <f t="shared" si="21"/>
        <v>0</v>
      </c>
      <c r="J1618" s="89" t="s">
        <v>1326</v>
      </c>
    </row>
    <row r="1619" spans="2:10" ht="11.25">
      <c r="B1619" s="86"/>
      <c r="C1619" s="218"/>
      <c r="D1619" s="94"/>
      <c r="F1619" s="206"/>
      <c r="G1619" s="96"/>
      <c r="I1619" s="90">
        <f t="shared" si="21"/>
        <v>0</v>
      </c>
      <c r="J1619" s="89" t="s">
        <v>1327</v>
      </c>
    </row>
    <row r="1620" spans="2:10" ht="11.25">
      <c r="B1620" s="86"/>
      <c r="C1620" s="87"/>
      <c r="D1620" s="88"/>
      <c r="F1620" s="207"/>
      <c r="I1620" s="90">
        <f t="shared" si="21"/>
        <v>0</v>
      </c>
      <c r="J1620" s="89" t="s">
        <v>1339</v>
      </c>
    </row>
    <row r="1621" spans="2:10" ht="11.25">
      <c r="B1621" s="86"/>
      <c r="C1621" s="87"/>
      <c r="D1621" s="88"/>
      <c r="F1621" s="204"/>
      <c r="I1621" s="90">
        <f t="shared" si="21"/>
        <v>0</v>
      </c>
      <c r="J1621" s="89" t="s">
        <v>1340</v>
      </c>
    </row>
    <row r="1622" spans="2:11" ht="9" customHeight="1">
      <c r="B1622" s="162"/>
      <c r="C1622" s="104"/>
      <c r="D1622" s="105"/>
      <c r="E1622" s="106"/>
      <c r="F1622" s="315"/>
      <c r="G1622" s="108"/>
      <c r="H1622" s="106"/>
      <c r="I1622" s="90">
        <f t="shared" si="21"/>
        <v>0</v>
      </c>
      <c r="J1622" s="109"/>
      <c r="K1622" s="110"/>
    </row>
    <row r="1623" spans="2:10" ht="9" customHeight="1">
      <c r="B1623" s="86"/>
      <c r="C1623" s="87"/>
      <c r="D1623" s="88"/>
      <c r="I1623" s="90">
        <f t="shared" si="21"/>
        <v>0</v>
      </c>
      <c r="J1623" s="89"/>
    </row>
    <row r="1624" spans="2:10" ht="11.25">
      <c r="B1624" s="86" t="s">
        <v>1147</v>
      </c>
      <c r="C1624" s="87" t="s">
        <v>159</v>
      </c>
      <c r="D1624" s="90">
        <f>E1624-E1624*$K$1%</f>
        <v>300.3</v>
      </c>
      <c r="E1624" s="55">
        <v>330</v>
      </c>
      <c r="F1624" s="204">
        <f>D1624/E1624</f>
        <v>0.91</v>
      </c>
      <c r="G1624" s="57">
        <v>5</v>
      </c>
      <c r="H1624" s="55">
        <v>330</v>
      </c>
      <c r="I1624" s="90">
        <f t="shared" si="21"/>
        <v>230.99999999999997</v>
      </c>
      <c r="J1624" s="89" t="s">
        <v>1148</v>
      </c>
    </row>
    <row r="1625" spans="2:10" ht="11.25">
      <c r="B1625" s="86"/>
      <c r="C1625" s="218"/>
      <c r="D1625" s="94"/>
      <c r="F1625" s="206"/>
      <c r="G1625" s="96"/>
      <c r="I1625" s="90">
        <f t="shared" si="21"/>
        <v>0</v>
      </c>
      <c r="J1625" s="89" t="s">
        <v>1149</v>
      </c>
    </row>
    <row r="1626" spans="2:10" ht="11.25">
      <c r="B1626" s="86"/>
      <c r="C1626" s="218"/>
      <c r="D1626" s="94"/>
      <c r="F1626" s="206"/>
      <c r="G1626" s="96"/>
      <c r="I1626" s="90">
        <f t="shared" si="21"/>
        <v>0</v>
      </c>
      <c r="J1626" s="89" t="s">
        <v>1150</v>
      </c>
    </row>
    <row r="1627" spans="2:11" ht="11.25">
      <c r="B1627" s="162"/>
      <c r="C1627" s="104"/>
      <c r="D1627" s="105"/>
      <c r="F1627" s="210"/>
      <c r="G1627" s="108"/>
      <c r="I1627" s="90">
        <f t="shared" si="21"/>
        <v>0</v>
      </c>
      <c r="J1627" s="109"/>
      <c r="K1627" s="110"/>
    </row>
    <row r="1628" spans="2:11" ht="11.25">
      <c r="B1628" s="86"/>
      <c r="C1628" s="65"/>
      <c r="D1628" s="66"/>
      <c r="I1628" s="90">
        <f t="shared" si="21"/>
        <v>0</v>
      </c>
      <c r="J1628" s="89"/>
      <c r="K1628" s="111"/>
    </row>
    <row r="1629" spans="1:11" s="76" customFormat="1" ht="19.5" customHeight="1">
      <c r="A1629" s="434"/>
      <c r="B1629" s="304" t="s">
        <v>815</v>
      </c>
      <c r="C1629" s="69"/>
      <c r="D1629" s="70"/>
      <c r="E1629" s="71"/>
      <c r="F1629" s="72"/>
      <c r="G1629" s="73"/>
      <c r="H1629" s="71"/>
      <c r="I1629" s="90">
        <f t="shared" si="21"/>
        <v>0</v>
      </c>
      <c r="J1629" s="74"/>
      <c r="K1629" s="112"/>
    </row>
    <row r="1630" spans="1:10" ht="13.5" customHeight="1">
      <c r="A1630" s="435"/>
      <c r="B1630" s="86"/>
      <c r="C1630" s="87"/>
      <c r="D1630" s="88"/>
      <c r="I1630" s="90">
        <f t="shared" si="21"/>
        <v>0</v>
      </c>
      <c r="J1630" s="89"/>
    </row>
    <row r="1631" spans="1:10" ht="11.25">
      <c r="A1631" s="435"/>
      <c r="B1631" s="86" t="s">
        <v>624</v>
      </c>
      <c r="C1631" s="87" t="s">
        <v>159</v>
      </c>
      <c r="D1631" s="90">
        <f>E1631-E1631*$K$1%</f>
        <v>259.35</v>
      </c>
      <c r="E1631" s="55">
        <v>285</v>
      </c>
      <c r="F1631" s="204">
        <f>D1631/E1631</f>
        <v>0.91</v>
      </c>
      <c r="G1631" s="57">
        <v>5</v>
      </c>
      <c r="H1631" s="55">
        <v>285</v>
      </c>
      <c r="I1631" s="90">
        <f t="shared" si="21"/>
        <v>199.5</v>
      </c>
      <c r="J1631" s="89" t="s">
        <v>308</v>
      </c>
    </row>
    <row r="1632" spans="1:10" ht="11.25">
      <c r="A1632" s="435"/>
      <c r="B1632" s="86"/>
      <c r="C1632" s="218"/>
      <c r="D1632" s="94"/>
      <c r="F1632" s="206"/>
      <c r="G1632" s="96"/>
      <c r="I1632" s="90">
        <f t="shared" si="21"/>
        <v>0</v>
      </c>
      <c r="J1632" s="89" t="s">
        <v>309</v>
      </c>
    </row>
    <row r="1633" spans="1:10" ht="11.25">
      <c r="A1633" s="435"/>
      <c r="B1633" s="86"/>
      <c r="C1633" s="87"/>
      <c r="D1633" s="88"/>
      <c r="F1633" s="207"/>
      <c r="I1633" s="90">
        <f t="shared" si="21"/>
        <v>0</v>
      </c>
      <c r="J1633" s="89" t="s">
        <v>311</v>
      </c>
    </row>
    <row r="1634" spans="1:10" ht="11.25">
      <c r="A1634" s="435"/>
      <c r="B1634" s="86"/>
      <c r="C1634" s="87"/>
      <c r="D1634" s="88"/>
      <c r="F1634" s="207"/>
      <c r="I1634" s="90">
        <f t="shared" si="21"/>
        <v>0</v>
      </c>
      <c r="J1634" s="89" t="s">
        <v>312</v>
      </c>
    </row>
    <row r="1635" spans="1:11" ht="15.75" customHeight="1">
      <c r="A1635" s="435"/>
      <c r="B1635" s="162"/>
      <c r="C1635" s="104"/>
      <c r="D1635" s="105"/>
      <c r="F1635" s="210"/>
      <c r="G1635" s="108"/>
      <c r="I1635" s="90">
        <f t="shared" si="21"/>
        <v>0</v>
      </c>
      <c r="J1635" s="109"/>
      <c r="K1635" s="110"/>
    </row>
    <row r="1636" spans="1:10" ht="11.25">
      <c r="A1636" s="435"/>
      <c r="B1636" s="86"/>
      <c r="C1636" s="87"/>
      <c r="D1636" s="88"/>
      <c r="F1636" s="207"/>
      <c r="I1636" s="90">
        <f t="shared" si="21"/>
        <v>0</v>
      </c>
      <c r="J1636" s="89"/>
    </row>
    <row r="1637" spans="1:10" ht="11.25">
      <c r="A1637" s="435"/>
      <c r="B1637" s="86" t="s">
        <v>625</v>
      </c>
      <c r="C1637" s="87" t="s">
        <v>159</v>
      </c>
      <c r="D1637" s="90">
        <f>E1637-E1637*$K$1%</f>
        <v>545.09</v>
      </c>
      <c r="E1637" s="55">
        <v>599</v>
      </c>
      <c r="F1637" s="204">
        <f>D1637/E1637</f>
        <v>0.91</v>
      </c>
      <c r="G1637" s="57">
        <v>5</v>
      </c>
      <c r="H1637" s="55">
        <v>599</v>
      </c>
      <c r="I1637" s="90">
        <f t="shared" si="21"/>
        <v>419.29999999999995</v>
      </c>
      <c r="J1637" s="89" t="s">
        <v>313</v>
      </c>
    </row>
    <row r="1638" spans="1:10" ht="11.25">
      <c r="A1638" s="435"/>
      <c r="B1638" s="86"/>
      <c r="C1638" s="218"/>
      <c r="D1638" s="94"/>
      <c r="F1638" s="206"/>
      <c r="G1638" s="96"/>
      <c r="I1638" s="90">
        <f t="shared" si="21"/>
        <v>0</v>
      </c>
      <c r="J1638" s="89" t="s">
        <v>314</v>
      </c>
    </row>
    <row r="1639" spans="1:10" ht="11.25">
      <c r="A1639" s="435"/>
      <c r="B1639" s="86"/>
      <c r="C1639" s="87"/>
      <c r="D1639" s="88"/>
      <c r="F1639" s="207"/>
      <c r="I1639" s="90">
        <f t="shared" si="21"/>
        <v>0</v>
      </c>
      <c r="J1639" s="89" t="s">
        <v>315</v>
      </c>
    </row>
    <row r="1640" spans="1:10" ht="11.25">
      <c r="A1640" s="435"/>
      <c r="B1640" s="86"/>
      <c r="C1640" s="87"/>
      <c r="D1640" s="88"/>
      <c r="F1640" s="207"/>
      <c r="I1640" s="90">
        <f t="shared" si="21"/>
        <v>0</v>
      </c>
      <c r="J1640" s="89" t="s">
        <v>316</v>
      </c>
    </row>
    <row r="1641" spans="1:10" ht="11.25">
      <c r="A1641" s="435"/>
      <c r="B1641" s="86"/>
      <c r="C1641" s="87"/>
      <c r="D1641" s="88"/>
      <c r="F1641" s="207"/>
      <c r="I1641" s="90">
        <f t="shared" si="21"/>
        <v>0</v>
      </c>
      <c r="J1641" s="89" t="s">
        <v>1385</v>
      </c>
    </row>
    <row r="1642" spans="1:10" ht="11.25">
      <c r="A1642" s="435"/>
      <c r="B1642" s="86"/>
      <c r="C1642" s="87"/>
      <c r="D1642" s="88"/>
      <c r="F1642" s="207"/>
      <c r="I1642" s="90">
        <f t="shared" si="21"/>
        <v>0</v>
      </c>
      <c r="J1642" s="89"/>
    </row>
    <row r="1643" spans="1:10" ht="11.25">
      <c r="A1643" s="435"/>
      <c r="B1643" s="86" t="s">
        <v>626</v>
      </c>
      <c r="C1643" s="87" t="s">
        <v>159</v>
      </c>
      <c r="D1643" s="90">
        <f>E1643-E1643*$K$1%</f>
        <v>37.31</v>
      </c>
      <c r="E1643" s="55">
        <v>41</v>
      </c>
      <c r="F1643" s="204">
        <f>D1643/E1643</f>
        <v>0.91</v>
      </c>
      <c r="G1643" s="57">
        <v>5</v>
      </c>
      <c r="H1643" s="55">
        <v>41</v>
      </c>
      <c r="I1643" s="90">
        <f t="shared" si="21"/>
        <v>28.7</v>
      </c>
      <c r="J1643" s="89" t="s">
        <v>317</v>
      </c>
    </row>
    <row r="1644" spans="1:11" ht="11.25">
      <c r="A1644" s="435"/>
      <c r="B1644" s="86"/>
      <c r="C1644" s="218"/>
      <c r="D1644" s="94"/>
      <c r="F1644" s="206"/>
      <c r="G1644" s="96"/>
      <c r="I1644" s="90">
        <f t="shared" si="21"/>
        <v>0</v>
      </c>
      <c r="J1644" s="89" t="s">
        <v>628</v>
      </c>
      <c r="K1644" s="148" t="s">
        <v>629</v>
      </c>
    </row>
    <row r="1645" spans="1:11" ht="11.25">
      <c r="A1645" s="435"/>
      <c r="B1645" s="162"/>
      <c r="C1645" s="104"/>
      <c r="D1645" s="105"/>
      <c r="E1645" s="106"/>
      <c r="F1645" s="210"/>
      <c r="G1645" s="108"/>
      <c r="H1645" s="106"/>
      <c r="I1645" s="90">
        <f t="shared" si="21"/>
        <v>0</v>
      </c>
      <c r="J1645" s="109"/>
      <c r="K1645" s="110"/>
    </row>
    <row r="1646" spans="1:10" ht="11.25">
      <c r="A1646" s="435"/>
      <c r="B1646" s="86"/>
      <c r="C1646" s="87"/>
      <c r="D1646" s="377"/>
      <c r="E1646" s="378"/>
      <c r="F1646" s="379"/>
      <c r="G1646" s="380"/>
      <c r="H1646" s="378"/>
      <c r="I1646" s="90">
        <f t="shared" si="21"/>
        <v>0</v>
      </c>
      <c r="J1646" s="89"/>
    </row>
    <row r="1647" spans="1:10" ht="11.25">
      <c r="A1647" s="435"/>
      <c r="B1647" s="86" t="s">
        <v>631</v>
      </c>
      <c r="C1647" s="87" t="s">
        <v>159</v>
      </c>
      <c r="D1647" s="90">
        <f>E1647-E1647*$K$1%</f>
        <v>92.82</v>
      </c>
      <c r="E1647" s="55">
        <v>102</v>
      </c>
      <c r="F1647" s="204">
        <f>D1647/E1647</f>
        <v>0.9099999999999999</v>
      </c>
      <c r="G1647" s="57">
        <v>5</v>
      </c>
      <c r="H1647" s="55">
        <v>102</v>
      </c>
      <c r="I1647" s="90">
        <f t="shared" si="21"/>
        <v>71.39999999999999</v>
      </c>
      <c r="J1647" s="89" t="s">
        <v>1143</v>
      </c>
    </row>
    <row r="1648" spans="1:10" ht="11.25">
      <c r="A1648" s="435"/>
      <c r="B1648" s="86"/>
      <c r="C1648" s="218"/>
      <c r="D1648" s="94"/>
      <c r="F1648" s="206"/>
      <c r="G1648" s="96"/>
      <c r="I1648" s="90">
        <f t="shared" si="21"/>
        <v>0</v>
      </c>
      <c r="J1648" s="89" t="s">
        <v>319</v>
      </c>
    </row>
    <row r="1649" spans="1:10" ht="11.25">
      <c r="A1649" s="435"/>
      <c r="B1649" s="86"/>
      <c r="C1649" s="87"/>
      <c r="D1649" s="377"/>
      <c r="E1649" s="378"/>
      <c r="F1649" s="379"/>
      <c r="G1649" s="380"/>
      <c r="H1649" s="378"/>
      <c r="I1649" s="90">
        <f t="shared" si="21"/>
        <v>0</v>
      </c>
      <c r="J1649" s="89"/>
    </row>
    <row r="1650" spans="1:10" ht="11.25">
      <c r="A1650" s="435"/>
      <c r="B1650" s="86" t="s">
        <v>632</v>
      </c>
      <c r="C1650" s="87" t="s">
        <v>159</v>
      </c>
      <c r="D1650" s="90">
        <f>E1650-E1650*$K$1%</f>
        <v>59.15</v>
      </c>
      <c r="E1650" s="55">
        <v>65</v>
      </c>
      <c r="F1650" s="204">
        <f>D1650/E1650</f>
        <v>0.91</v>
      </c>
      <c r="G1650" s="57">
        <v>5</v>
      </c>
      <c r="H1650" s="55">
        <v>65</v>
      </c>
      <c r="I1650" s="90">
        <f t="shared" si="21"/>
        <v>45.5</v>
      </c>
      <c r="J1650" s="89" t="s">
        <v>317</v>
      </c>
    </row>
    <row r="1651" spans="1:10" ht="11.25">
      <c r="A1651" s="435"/>
      <c r="B1651" s="86"/>
      <c r="C1651" s="97"/>
      <c r="D1651" s="381"/>
      <c r="E1651" s="382"/>
      <c r="F1651" s="383"/>
      <c r="G1651" s="384"/>
      <c r="H1651" s="382"/>
      <c r="I1651" s="90">
        <f t="shared" si="21"/>
        <v>0</v>
      </c>
      <c r="J1651" s="89" t="s">
        <v>318</v>
      </c>
    </row>
    <row r="1652" spans="1:11" ht="21" customHeight="1">
      <c r="A1652" s="435"/>
      <c r="B1652" s="162"/>
      <c r="C1652" s="104"/>
      <c r="D1652" s="105"/>
      <c r="F1652" s="210"/>
      <c r="G1652" s="108"/>
      <c r="I1652" s="90">
        <f t="shared" si="21"/>
        <v>0</v>
      </c>
      <c r="J1652" s="109"/>
      <c r="K1652" s="110"/>
    </row>
    <row r="1653" spans="2:10" ht="11.25">
      <c r="B1653" s="86"/>
      <c r="C1653" s="87"/>
      <c r="D1653" s="88"/>
      <c r="F1653" s="207"/>
      <c r="I1653" s="90">
        <f t="shared" si="21"/>
        <v>0</v>
      </c>
      <c r="J1653" s="89"/>
    </row>
    <row r="1654" spans="2:10" ht="11.25">
      <c r="B1654" s="385" t="s">
        <v>630</v>
      </c>
      <c r="C1654" s="87" t="s">
        <v>159</v>
      </c>
      <c r="D1654" s="90">
        <f>E1654-E1654*$K$1%</f>
        <v>153.79</v>
      </c>
      <c r="E1654" s="55">
        <v>169</v>
      </c>
      <c r="F1654" s="204">
        <f>D1654/E1654</f>
        <v>0.9099999999999999</v>
      </c>
      <c r="G1654" s="57">
        <v>5</v>
      </c>
      <c r="H1654" s="55">
        <v>169</v>
      </c>
      <c r="I1654" s="90">
        <f t="shared" si="21"/>
        <v>118.3</v>
      </c>
      <c r="J1654" s="89" t="s">
        <v>320</v>
      </c>
    </row>
    <row r="1655" spans="2:10" ht="11.25">
      <c r="B1655" s="86"/>
      <c r="C1655" s="218"/>
      <c r="D1655" s="94"/>
      <c r="F1655" s="95"/>
      <c r="G1655" s="96"/>
      <c r="I1655" s="90">
        <f t="shared" si="21"/>
        <v>0</v>
      </c>
      <c r="J1655" s="89" t="s">
        <v>321</v>
      </c>
    </row>
    <row r="1656" spans="2:10" ht="11.25">
      <c r="B1656" s="86"/>
      <c r="C1656" s="87"/>
      <c r="D1656" s="88"/>
      <c r="I1656" s="90">
        <f t="shared" si="21"/>
        <v>0</v>
      </c>
      <c r="J1656" s="89" t="s">
        <v>322</v>
      </c>
    </row>
    <row r="1657" spans="2:11" ht="18.75" customHeight="1">
      <c r="B1657" s="162"/>
      <c r="C1657" s="104"/>
      <c r="D1657" s="105"/>
      <c r="F1657" s="107"/>
      <c r="G1657" s="108"/>
      <c r="I1657" s="90">
        <f t="shared" si="21"/>
        <v>0</v>
      </c>
      <c r="J1657" s="109"/>
      <c r="K1657" s="110"/>
    </row>
    <row r="1658" spans="2:10" ht="4.5" customHeight="1">
      <c r="B1658" s="86"/>
      <c r="C1658" s="65"/>
      <c r="D1658" s="66"/>
      <c r="I1658" s="90">
        <f t="shared" si="21"/>
        <v>0</v>
      </c>
      <c r="J1658" s="89"/>
    </row>
    <row r="1659" spans="1:11" ht="13.5" customHeight="1">
      <c r="A1659" s="435"/>
      <c r="B1659" s="86"/>
      <c r="C1659" s="65"/>
      <c r="D1659" s="66"/>
      <c r="I1659" s="90">
        <f t="shared" si="21"/>
        <v>0</v>
      </c>
      <c r="J1659" s="89"/>
      <c r="K1659" s="111"/>
    </row>
    <row r="1660" spans="1:11" s="76" customFormat="1" ht="19.5" customHeight="1">
      <c r="A1660" s="439"/>
      <c r="B1660" s="304" t="s">
        <v>1473</v>
      </c>
      <c r="C1660" s="69"/>
      <c r="D1660" s="70"/>
      <c r="E1660" s="71"/>
      <c r="F1660" s="72"/>
      <c r="G1660" s="73"/>
      <c r="H1660" s="71"/>
      <c r="I1660" s="90">
        <f t="shared" si="21"/>
        <v>0</v>
      </c>
      <c r="J1660" s="74"/>
      <c r="K1660" s="112"/>
    </row>
    <row r="1661" spans="1:10" s="76" customFormat="1" ht="4.5" customHeight="1">
      <c r="A1661" s="439"/>
      <c r="B1661" s="260"/>
      <c r="C1661" s="177"/>
      <c r="D1661" s="178"/>
      <c r="E1661" s="179"/>
      <c r="F1661" s="180"/>
      <c r="G1661" s="181"/>
      <c r="H1661" s="179"/>
      <c r="I1661" s="90">
        <f t="shared" si="21"/>
        <v>0</v>
      </c>
      <c r="J1661" s="182"/>
    </row>
    <row r="1662" spans="1:10" s="76" customFormat="1" ht="11.25">
      <c r="A1662" s="439"/>
      <c r="B1662" s="386" t="s">
        <v>775</v>
      </c>
      <c r="C1662" s="177"/>
      <c r="D1662" s="178"/>
      <c r="E1662" s="179"/>
      <c r="F1662" s="180"/>
      <c r="G1662" s="181"/>
      <c r="H1662" s="179"/>
      <c r="I1662" s="90">
        <f t="shared" si="21"/>
        <v>0</v>
      </c>
      <c r="J1662" s="182"/>
    </row>
    <row r="1663" spans="1:10" s="76" customFormat="1" ht="11.25">
      <c r="A1663" s="439"/>
      <c r="B1663" s="386" t="s">
        <v>697</v>
      </c>
      <c r="C1663" s="177"/>
      <c r="D1663" s="178"/>
      <c r="E1663" s="179"/>
      <c r="F1663" s="180"/>
      <c r="G1663" s="181"/>
      <c r="H1663" s="179"/>
      <c r="I1663" s="90">
        <f t="shared" si="21"/>
        <v>0</v>
      </c>
      <c r="J1663" s="182"/>
    </row>
    <row r="1664" spans="1:10" s="76" customFormat="1" ht="11.25">
      <c r="A1664" s="439"/>
      <c r="B1664" s="387" t="s">
        <v>695</v>
      </c>
      <c r="C1664" s="177"/>
      <c r="D1664" s="178"/>
      <c r="E1664" s="179"/>
      <c r="F1664" s="180"/>
      <c r="G1664" s="181"/>
      <c r="H1664" s="179"/>
      <c r="I1664" s="90">
        <f t="shared" si="21"/>
        <v>0</v>
      </c>
      <c r="J1664" s="182"/>
    </row>
    <row r="1665" spans="1:10" s="76" customFormat="1" ht="11.25">
      <c r="A1665" s="439"/>
      <c r="B1665" s="386" t="s">
        <v>696</v>
      </c>
      <c r="C1665" s="177"/>
      <c r="D1665" s="178"/>
      <c r="E1665" s="179"/>
      <c r="F1665" s="180"/>
      <c r="G1665" s="181"/>
      <c r="H1665" s="179"/>
      <c r="I1665" s="90">
        <f t="shared" si="21"/>
        <v>0</v>
      </c>
      <c r="J1665" s="182"/>
    </row>
    <row r="1666" spans="1:11" s="76" customFormat="1" ht="5.25" customHeight="1">
      <c r="A1666" s="439"/>
      <c r="B1666" s="388"/>
      <c r="C1666" s="69"/>
      <c r="D1666" s="70"/>
      <c r="E1666" s="71"/>
      <c r="F1666" s="72"/>
      <c r="G1666" s="73"/>
      <c r="H1666" s="71"/>
      <c r="I1666" s="90">
        <f t="shared" si="21"/>
        <v>0</v>
      </c>
      <c r="J1666" s="74"/>
      <c r="K1666" s="270"/>
    </row>
    <row r="1667" spans="1:10" s="76" customFormat="1" ht="11.25">
      <c r="A1667" s="439"/>
      <c r="B1667" s="271"/>
      <c r="C1667" s="261"/>
      <c r="D1667" s="262"/>
      <c r="E1667" s="179"/>
      <c r="F1667" s="180"/>
      <c r="G1667" s="181"/>
      <c r="H1667" s="179"/>
      <c r="I1667" s="90">
        <f t="shared" si="21"/>
        <v>0</v>
      </c>
      <c r="J1667" s="182"/>
    </row>
    <row r="1668" spans="1:10" ht="12" customHeight="1">
      <c r="A1668" s="439"/>
      <c r="B1668" s="251" t="s">
        <v>972</v>
      </c>
      <c r="C1668" s="87" t="s">
        <v>159</v>
      </c>
      <c r="D1668" s="90">
        <f>E1668-E1668*$K$1%</f>
        <v>51.87</v>
      </c>
      <c r="E1668" s="55">
        <v>57</v>
      </c>
      <c r="F1668" s="204">
        <f>D1668/E1668</f>
        <v>0.9099999999999999</v>
      </c>
      <c r="G1668" s="57">
        <v>4</v>
      </c>
      <c r="H1668" s="55">
        <v>57</v>
      </c>
      <c r="I1668" s="90">
        <f t="shared" si="21"/>
        <v>39.9</v>
      </c>
      <c r="J1668" s="89" t="s">
        <v>982</v>
      </c>
    </row>
    <row r="1669" spans="1:10" ht="12" customHeight="1">
      <c r="A1669" s="439"/>
      <c r="B1669" s="86"/>
      <c r="C1669" s="87"/>
      <c r="D1669" s="88"/>
      <c r="I1669" s="90">
        <f t="shared" si="21"/>
        <v>0</v>
      </c>
      <c r="J1669" s="89" t="s">
        <v>983</v>
      </c>
    </row>
    <row r="1670" spans="1:10" ht="12" customHeight="1">
      <c r="A1670" s="439"/>
      <c r="B1670" s="86"/>
      <c r="C1670" s="87"/>
      <c r="D1670" s="88"/>
      <c r="I1670" s="90">
        <f t="shared" si="21"/>
        <v>0</v>
      </c>
      <c r="J1670" s="89" t="s">
        <v>984</v>
      </c>
    </row>
    <row r="1671" spans="1:10" ht="12" customHeight="1">
      <c r="A1671" s="439"/>
      <c r="B1671" s="86"/>
      <c r="C1671" s="87"/>
      <c r="D1671" s="88"/>
      <c r="I1671" s="90">
        <f t="shared" si="21"/>
        <v>0</v>
      </c>
      <c r="J1671" s="89" t="s">
        <v>991</v>
      </c>
    </row>
    <row r="1672" spans="1:10" ht="12" customHeight="1">
      <c r="A1672" s="439"/>
      <c r="B1672" s="86"/>
      <c r="C1672" s="87"/>
      <c r="D1672" s="88"/>
      <c r="I1672" s="90">
        <f t="shared" si="21"/>
        <v>0</v>
      </c>
      <c r="J1672" s="89" t="s">
        <v>992</v>
      </c>
    </row>
    <row r="1673" spans="1:10" ht="12" customHeight="1">
      <c r="A1673" s="439"/>
      <c r="B1673" s="86"/>
      <c r="C1673" s="87"/>
      <c r="D1673" s="88"/>
      <c r="I1673" s="90">
        <f aca="true" t="shared" si="22" ref="I1673:I1736">SUM(E1673*0.7)</f>
        <v>0</v>
      </c>
      <c r="J1673" s="89" t="s">
        <v>994</v>
      </c>
    </row>
    <row r="1674" spans="1:11" ht="11.25">
      <c r="A1674" s="439"/>
      <c r="B1674" s="149"/>
      <c r="C1674" s="104"/>
      <c r="D1674" s="105"/>
      <c r="E1674" s="106"/>
      <c r="F1674" s="107"/>
      <c r="G1674" s="108"/>
      <c r="H1674" s="106"/>
      <c r="I1674" s="90">
        <f t="shared" si="22"/>
        <v>0</v>
      </c>
      <c r="J1674" s="109"/>
      <c r="K1674" s="110"/>
    </row>
    <row r="1675" spans="1:10" s="76" customFormat="1" ht="11.25">
      <c r="A1675" s="439"/>
      <c r="B1675" s="271"/>
      <c r="C1675" s="261"/>
      <c r="D1675" s="262"/>
      <c r="E1675" s="179"/>
      <c r="F1675" s="180"/>
      <c r="G1675" s="181"/>
      <c r="H1675" s="179"/>
      <c r="I1675" s="90">
        <f t="shared" si="22"/>
        <v>0</v>
      </c>
      <c r="J1675" s="182"/>
    </row>
    <row r="1676" spans="1:10" ht="12" customHeight="1">
      <c r="A1676" s="439"/>
      <c r="B1676" s="251" t="s">
        <v>679</v>
      </c>
      <c r="C1676" s="87" t="s">
        <v>159</v>
      </c>
      <c r="D1676" s="90">
        <f>E1676-E1676*$K$1%</f>
        <v>181.09</v>
      </c>
      <c r="E1676" s="55">
        <v>199</v>
      </c>
      <c r="F1676" s="204">
        <f>D1676/E1676</f>
        <v>0.91</v>
      </c>
      <c r="G1676" s="57">
        <v>111</v>
      </c>
      <c r="H1676" s="55">
        <v>199</v>
      </c>
      <c r="I1676" s="90">
        <f t="shared" si="22"/>
        <v>139.29999999999998</v>
      </c>
      <c r="J1676" s="89" t="s">
        <v>1053</v>
      </c>
    </row>
    <row r="1677" spans="1:10" ht="12" customHeight="1">
      <c r="A1677" s="439"/>
      <c r="B1677" s="86"/>
      <c r="C1677" s="87"/>
      <c r="D1677" s="88"/>
      <c r="I1677" s="90">
        <f t="shared" si="22"/>
        <v>0</v>
      </c>
      <c r="J1677" s="89" t="s">
        <v>1433</v>
      </c>
    </row>
    <row r="1678" spans="1:10" ht="12" customHeight="1">
      <c r="A1678" s="439"/>
      <c r="B1678" s="86"/>
      <c r="C1678" s="87"/>
      <c r="D1678" s="88"/>
      <c r="I1678" s="90">
        <f t="shared" si="22"/>
        <v>0</v>
      </c>
      <c r="J1678" s="89" t="s">
        <v>1438</v>
      </c>
    </row>
    <row r="1679" spans="1:10" ht="12" customHeight="1">
      <c r="A1679" s="439"/>
      <c r="B1679" s="86"/>
      <c r="C1679" s="87"/>
      <c r="D1679" s="88"/>
      <c r="I1679" s="90">
        <f t="shared" si="22"/>
        <v>0</v>
      </c>
      <c r="J1679" s="89" t="s">
        <v>680</v>
      </c>
    </row>
    <row r="1680" spans="1:10" ht="12" customHeight="1">
      <c r="A1680" s="439"/>
      <c r="B1680" s="86"/>
      <c r="C1680" s="87"/>
      <c r="D1680" s="88"/>
      <c r="I1680" s="90">
        <f t="shared" si="22"/>
        <v>0</v>
      </c>
      <c r="J1680" s="89" t="s">
        <v>681</v>
      </c>
    </row>
    <row r="1681" spans="1:10" ht="12" customHeight="1">
      <c r="A1681" s="439"/>
      <c r="B1681" s="86"/>
      <c r="C1681" s="87"/>
      <c r="D1681" s="88"/>
      <c r="I1681" s="90">
        <f t="shared" si="22"/>
        <v>0</v>
      </c>
      <c r="J1681" s="89" t="s">
        <v>682</v>
      </c>
    </row>
    <row r="1682" spans="1:11" ht="11.25">
      <c r="A1682" s="439"/>
      <c r="B1682" s="149"/>
      <c r="C1682" s="104"/>
      <c r="D1682" s="105"/>
      <c r="E1682" s="106"/>
      <c r="F1682" s="107"/>
      <c r="G1682" s="108"/>
      <c r="H1682" s="106"/>
      <c r="I1682" s="90">
        <f t="shared" si="22"/>
        <v>0</v>
      </c>
      <c r="J1682" s="109"/>
      <c r="K1682" s="110"/>
    </row>
    <row r="1683" spans="1:10" s="76" customFormat="1" ht="22.5" customHeight="1">
      <c r="A1683" s="439"/>
      <c r="B1683" s="271"/>
      <c r="C1683" s="293"/>
      <c r="D1683" s="294"/>
      <c r="E1683" s="179"/>
      <c r="F1683" s="180"/>
      <c r="G1683" s="181"/>
      <c r="H1683" s="179"/>
      <c r="I1683" s="90">
        <f t="shared" si="22"/>
        <v>0</v>
      </c>
      <c r="J1683" s="182"/>
    </row>
    <row r="1684" spans="1:11" s="76" customFormat="1" ht="19.5" customHeight="1">
      <c r="A1684" s="439"/>
      <c r="B1684" s="317" t="s">
        <v>967</v>
      </c>
      <c r="C1684" s="177"/>
      <c r="D1684" s="178"/>
      <c r="E1684" s="179"/>
      <c r="F1684" s="180"/>
      <c r="G1684" s="181"/>
      <c r="H1684" s="179"/>
      <c r="I1684" s="90">
        <f t="shared" si="22"/>
        <v>0</v>
      </c>
      <c r="J1684" s="182"/>
      <c r="K1684" s="183"/>
    </row>
    <row r="1685" spans="1:10" s="76" customFormat="1" ht="12" customHeight="1">
      <c r="A1685" s="439"/>
      <c r="B1685" s="389" t="s">
        <v>970</v>
      </c>
      <c r="C1685" s="177"/>
      <c r="D1685" s="178"/>
      <c r="E1685" s="179"/>
      <c r="F1685" s="180"/>
      <c r="G1685" s="181"/>
      <c r="H1685" s="179"/>
      <c r="I1685" s="90">
        <f t="shared" si="22"/>
        <v>0</v>
      </c>
      <c r="J1685" s="182"/>
    </row>
    <row r="1686" spans="1:11" s="76" customFormat="1" ht="2.25" customHeight="1">
      <c r="A1686" s="439"/>
      <c r="B1686" s="185"/>
      <c r="C1686" s="69"/>
      <c r="D1686" s="70"/>
      <c r="E1686" s="71"/>
      <c r="F1686" s="72"/>
      <c r="G1686" s="73"/>
      <c r="H1686" s="71"/>
      <c r="I1686" s="90">
        <f t="shared" si="22"/>
        <v>0</v>
      </c>
      <c r="J1686" s="74"/>
      <c r="K1686" s="270"/>
    </row>
    <row r="1687" spans="1:10" s="76" customFormat="1" ht="11.25">
      <c r="A1687" s="439"/>
      <c r="B1687" s="271"/>
      <c r="C1687" s="261"/>
      <c r="D1687" s="262"/>
      <c r="E1687" s="179"/>
      <c r="F1687" s="180"/>
      <c r="G1687" s="181"/>
      <c r="H1687" s="179"/>
      <c r="I1687" s="90">
        <f t="shared" si="22"/>
        <v>0</v>
      </c>
      <c r="J1687" s="182"/>
    </row>
    <row r="1688" spans="1:10" ht="12" customHeight="1">
      <c r="A1688" s="439"/>
      <c r="B1688" s="251" t="s">
        <v>1474</v>
      </c>
      <c r="C1688" s="87" t="s">
        <v>159</v>
      </c>
      <c r="D1688" s="90">
        <f>E1688-E1688*$K$1%</f>
        <v>288.47</v>
      </c>
      <c r="E1688" s="55">
        <v>317</v>
      </c>
      <c r="F1688" s="204">
        <f>D1688/E1688</f>
        <v>0.91</v>
      </c>
      <c r="G1688" s="57">
        <v>7</v>
      </c>
      <c r="H1688" s="55">
        <v>317</v>
      </c>
      <c r="I1688" s="90">
        <f t="shared" si="22"/>
        <v>221.89999999999998</v>
      </c>
      <c r="J1688" s="89" t="s">
        <v>1342</v>
      </c>
    </row>
    <row r="1689" spans="1:10" ht="12" customHeight="1">
      <c r="A1689" s="439"/>
      <c r="B1689" s="86"/>
      <c r="C1689" s="87"/>
      <c r="D1689" s="88"/>
      <c r="I1689" s="90">
        <f t="shared" si="22"/>
        <v>0</v>
      </c>
      <c r="J1689" s="89" t="s">
        <v>1475</v>
      </c>
    </row>
    <row r="1690" spans="1:10" ht="12" customHeight="1">
      <c r="A1690" s="439"/>
      <c r="B1690" s="86"/>
      <c r="C1690" s="87"/>
      <c r="D1690" s="88"/>
      <c r="I1690" s="90">
        <f t="shared" si="22"/>
        <v>0</v>
      </c>
      <c r="J1690" s="89" t="s">
        <v>1476</v>
      </c>
    </row>
    <row r="1691" spans="1:10" ht="12" customHeight="1">
      <c r="A1691" s="439"/>
      <c r="B1691" s="86"/>
      <c r="C1691" s="87"/>
      <c r="D1691" s="88"/>
      <c r="I1691" s="90">
        <f t="shared" si="22"/>
        <v>0</v>
      </c>
      <c r="J1691" s="89" t="s">
        <v>0</v>
      </c>
    </row>
    <row r="1692" spans="1:10" ht="12" customHeight="1">
      <c r="A1692" s="439"/>
      <c r="B1692" s="86"/>
      <c r="C1692" s="87"/>
      <c r="D1692" s="88"/>
      <c r="I1692" s="90">
        <f t="shared" si="22"/>
        <v>0</v>
      </c>
      <c r="J1692" s="89" t="s">
        <v>141</v>
      </c>
    </row>
    <row r="1693" spans="1:10" ht="12" customHeight="1">
      <c r="A1693" s="439"/>
      <c r="B1693" s="86"/>
      <c r="C1693" s="87"/>
      <c r="D1693" s="88"/>
      <c r="I1693" s="90">
        <f t="shared" si="22"/>
        <v>0</v>
      </c>
      <c r="J1693" s="89" t="s">
        <v>150</v>
      </c>
    </row>
    <row r="1694" spans="1:11" ht="12" customHeight="1">
      <c r="A1694" s="439"/>
      <c r="C1694" s="87"/>
      <c r="D1694" s="88"/>
      <c r="I1694" s="90">
        <f t="shared" si="22"/>
        <v>0</v>
      </c>
      <c r="J1694" s="89" t="s">
        <v>120</v>
      </c>
      <c r="K1694" s="233" t="s">
        <v>699</v>
      </c>
    </row>
    <row r="1695" spans="1:11" ht="11.25">
      <c r="A1695" s="439"/>
      <c r="B1695" s="149"/>
      <c r="C1695" s="104"/>
      <c r="D1695" s="105"/>
      <c r="E1695" s="106"/>
      <c r="F1695" s="107"/>
      <c r="G1695" s="108"/>
      <c r="H1695" s="106"/>
      <c r="I1695" s="90">
        <f t="shared" si="22"/>
        <v>0</v>
      </c>
      <c r="J1695" s="109"/>
      <c r="K1695" s="110"/>
    </row>
    <row r="1696" spans="1:11" s="76" customFormat="1" ht="11.25">
      <c r="A1696" s="439"/>
      <c r="B1696" s="390"/>
      <c r="C1696" s="391"/>
      <c r="D1696" s="392"/>
      <c r="E1696" s="179"/>
      <c r="F1696" s="180"/>
      <c r="G1696" s="181"/>
      <c r="H1696" s="179"/>
      <c r="I1696" s="90">
        <f t="shared" si="22"/>
        <v>0</v>
      </c>
      <c r="J1696" s="393"/>
      <c r="K1696" s="296"/>
    </row>
    <row r="1697" spans="1:11" ht="12" customHeight="1">
      <c r="A1697" s="439"/>
      <c r="B1697" s="152" t="s">
        <v>686</v>
      </c>
      <c r="C1697" s="394" t="s">
        <v>159</v>
      </c>
      <c r="D1697" s="395">
        <f>E1697-E1697*$K$1%</f>
        <v>259.35</v>
      </c>
      <c r="E1697" s="55">
        <v>285</v>
      </c>
      <c r="F1697" s="204">
        <f>D1697/E1697</f>
        <v>0.91</v>
      </c>
      <c r="G1697" s="57">
        <v>7</v>
      </c>
      <c r="H1697" s="55">
        <v>285</v>
      </c>
      <c r="I1697" s="90">
        <f t="shared" si="22"/>
        <v>199.5</v>
      </c>
      <c r="J1697" s="122" t="s">
        <v>687</v>
      </c>
      <c r="K1697" s="123"/>
    </row>
    <row r="1698" spans="1:11" ht="11.25">
      <c r="A1698" s="439"/>
      <c r="B1698" s="152"/>
      <c r="C1698" s="394"/>
      <c r="D1698" s="396"/>
      <c r="I1698" s="90">
        <f t="shared" si="22"/>
        <v>0</v>
      </c>
      <c r="J1698" s="122" t="s">
        <v>688</v>
      </c>
      <c r="K1698" s="123"/>
    </row>
    <row r="1699" spans="1:11" ht="12" customHeight="1">
      <c r="A1699" s="439"/>
      <c r="B1699" s="152"/>
      <c r="C1699" s="394"/>
      <c r="D1699" s="396"/>
      <c r="I1699" s="90">
        <f t="shared" si="22"/>
        <v>0</v>
      </c>
      <c r="J1699" s="205" t="s">
        <v>689</v>
      </c>
      <c r="K1699" s="123"/>
    </row>
    <row r="1700" spans="1:11" ht="12" customHeight="1">
      <c r="A1700" s="439"/>
      <c r="B1700" s="152"/>
      <c r="C1700" s="394"/>
      <c r="D1700" s="396"/>
      <c r="I1700" s="90">
        <f t="shared" si="22"/>
        <v>0</v>
      </c>
      <c r="J1700" s="122" t="s">
        <v>690</v>
      </c>
      <c r="K1700" s="123"/>
    </row>
    <row r="1701" spans="1:11" ht="11.25">
      <c r="A1701" s="439"/>
      <c r="B1701" s="152"/>
      <c r="C1701" s="394"/>
      <c r="D1701" s="396"/>
      <c r="I1701" s="90">
        <f t="shared" si="22"/>
        <v>0</v>
      </c>
      <c r="J1701" s="122"/>
      <c r="K1701" s="123"/>
    </row>
    <row r="1702" spans="1:11" ht="12" customHeight="1">
      <c r="A1702" s="439"/>
      <c r="B1702" s="152" t="s">
        <v>691</v>
      </c>
      <c r="C1702" s="394" t="s">
        <v>159</v>
      </c>
      <c r="D1702" s="395">
        <f>E1702-E1702*$K$1%</f>
        <v>259.35</v>
      </c>
      <c r="E1702" s="55">
        <v>285</v>
      </c>
      <c r="F1702" s="204">
        <f>D1702/E1702</f>
        <v>0.91</v>
      </c>
      <c r="H1702" s="55">
        <v>285</v>
      </c>
      <c r="I1702" s="90">
        <f t="shared" si="22"/>
        <v>199.5</v>
      </c>
      <c r="J1702" s="122" t="s">
        <v>693</v>
      </c>
      <c r="K1702" s="123"/>
    </row>
    <row r="1703" spans="1:11" ht="12" customHeight="1">
      <c r="A1703" s="439"/>
      <c r="B1703" s="152"/>
      <c r="C1703" s="394"/>
      <c r="D1703" s="396"/>
      <c r="I1703" s="90">
        <f t="shared" si="22"/>
        <v>0</v>
      </c>
      <c r="J1703" s="122" t="s">
        <v>694</v>
      </c>
      <c r="K1703" s="123"/>
    </row>
    <row r="1704" spans="1:11" ht="11.25">
      <c r="A1704" s="439"/>
      <c r="B1704" s="397"/>
      <c r="C1704" s="398"/>
      <c r="D1704" s="399"/>
      <c r="E1704" s="106"/>
      <c r="F1704" s="107"/>
      <c r="G1704" s="108"/>
      <c r="H1704" s="106"/>
      <c r="I1704" s="90">
        <f t="shared" si="22"/>
        <v>0</v>
      </c>
      <c r="J1704" s="157"/>
      <c r="K1704" s="158"/>
    </row>
    <row r="1705" spans="1:10" s="76" customFormat="1" ht="11.25">
      <c r="A1705" s="439"/>
      <c r="B1705" s="271"/>
      <c r="C1705" s="391"/>
      <c r="D1705" s="392"/>
      <c r="E1705" s="179"/>
      <c r="F1705" s="180"/>
      <c r="G1705" s="181"/>
      <c r="H1705" s="179"/>
      <c r="I1705" s="90">
        <f t="shared" si="22"/>
        <v>0</v>
      </c>
      <c r="J1705" s="182"/>
    </row>
    <row r="1706" spans="1:10" ht="12" customHeight="1">
      <c r="A1706" s="439"/>
      <c r="B1706" s="86" t="s">
        <v>672</v>
      </c>
      <c r="C1706" s="87" t="s">
        <v>159</v>
      </c>
      <c r="D1706" s="90">
        <f>E1706-E1706*$K$1%</f>
        <v>711.62</v>
      </c>
      <c r="E1706" s="55">
        <v>782</v>
      </c>
      <c r="F1706" s="204">
        <f>D1706/E1706</f>
        <v>0.91</v>
      </c>
      <c r="G1706" s="57">
        <v>7</v>
      </c>
      <c r="H1706" s="55">
        <v>782</v>
      </c>
      <c r="I1706" s="90">
        <f t="shared" si="22"/>
        <v>547.4</v>
      </c>
      <c r="J1706" s="89" t="s">
        <v>357</v>
      </c>
    </row>
    <row r="1707" spans="1:10" ht="12" customHeight="1">
      <c r="A1707" s="439"/>
      <c r="B1707" s="86"/>
      <c r="C1707" s="87"/>
      <c r="D1707" s="88"/>
      <c r="I1707" s="90">
        <f t="shared" si="22"/>
        <v>0</v>
      </c>
      <c r="J1707" s="89" t="s">
        <v>675</v>
      </c>
    </row>
    <row r="1708" spans="1:10" ht="12" customHeight="1">
      <c r="A1708" s="439"/>
      <c r="B1708" s="86"/>
      <c r="C1708" s="87"/>
      <c r="D1708" s="88"/>
      <c r="I1708" s="90">
        <f t="shared" si="22"/>
        <v>0</v>
      </c>
      <c r="J1708" s="89" t="s">
        <v>698</v>
      </c>
    </row>
    <row r="1709" spans="1:10" ht="11.25">
      <c r="A1709" s="439"/>
      <c r="B1709" s="86"/>
      <c r="C1709" s="87"/>
      <c r="D1709" s="88"/>
      <c r="I1709" s="90">
        <f t="shared" si="22"/>
        <v>0</v>
      </c>
      <c r="J1709" s="89"/>
    </row>
    <row r="1710" spans="1:10" ht="12" customHeight="1">
      <c r="A1710" s="439"/>
      <c r="B1710" s="86" t="s">
        <v>673</v>
      </c>
      <c r="C1710" s="87" t="s">
        <v>159</v>
      </c>
      <c r="D1710" s="90">
        <f>E1710-E1710*$K$1%</f>
        <v>711.62</v>
      </c>
      <c r="E1710" s="55">
        <v>782</v>
      </c>
      <c r="F1710" s="204">
        <f>D1710/E1710</f>
        <v>0.91</v>
      </c>
      <c r="G1710" s="57">
        <v>7</v>
      </c>
      <c r="H1710" s="55">
        <v>782</v>
      </c>
      <c r="I1710" s="90">
        <f t="shared" si="22"/>
        <v>547.4</v>
      </c>
      <c r="J1710" s="89" t="s">
        <v>971</v>
      </c>
    </row>
    <row r="1711" spans="1:10" ht="12" customHeight="1">
      <c r="A1711" s="439"/>
      <c r="B1711" s="86"/>
      <c r="C1711" s="87"/>
      <c r="D1711" s="88"/>
      <c r="I1711" s="90">
        <f t="shared" si="22"/>
        <v>0</v>
      </c>
      <c r="J1711" s="89" t="s">
        <v>676</v>
      </c>
    </row>
    <row r="1712" spans="1:10" ht="12" customHeight="1">
      <c r="A1712" s="439"/>
      <c r="B1712" s="86"/>
      <c r="C1712" s="87"/>
      <c r="D1712" s="88"/>
      <c r="I1712" s="90">
        <f t="shared" si="22"/>
        <v>0</v>
      </c>
      <c r="J1712" s="89" t="s">
        <v>698</v>
      </c>
    </row>
    <row r="1713" spans="1:10" ht="11.25">
      <c r="A1713" s="439"/>
      <c r="B1713" s="86"/>
      <c r="C1713" s="87"/>
      <c r="D1713" s="88"/>
      <c r="I1713" s="90">
        <f t="shared" si="22"/>
        <v>0</v>
      </c>
      <c r="J1713" s="89"/>
    </row>
    <row r="1714" spans="1:11" ht="12" customHeight="1">
      <c r="A1714" s="439"/>
      <c r="B1714" s="86" t="s">
        <v>674</v>
      </c>
      <c r="C1714" s="87" t="s">
        <v>159</v>
      </c>
      <c r="D1714" s="90">
        <f>E1714-E1714*$K$1%</f>
        <v>711.62</v>
      </c>
      <c r="E1714" s="55">
        <v>782</v>
      </c>
      <c r="F1714" s="204">
        <f>D1714/E1714</f>
        <v>0.91</v>
      </c>
      <c r="G1714" s="57">
        <v>7</v>
      </c>
      <c r="H1714" s="55">
        <v>782</v>
      </c>
      <c r="I1714" s="90">
        <f t="shared" si="22"/>
        <v>547.4</v>
      </c>
      <c r="J1714" s="89" t="s">
        <v>677</v>
      </c>
      <c r="K1714" s="400"/>
    </row>
    <row r="1715" spans="2:11" ht="12" customHeight="1">
      <c r="B1715" s="86"/>
      <c r="C1715" s="87"/>
      <c r="D1715" s="88"/>
      <c r="I1715" s="90">
        <f t="shared" si="22"/>
        <v>0</v>
      </c>
      <c r="J1715" s="89" t="s">
        <v>678</v>
      </c>
      <c r="K1715" s="400"/>
    </row>
    <row r="1716" spans="2:11" ht="12" customHeight="1">
      <c r="B1716" s="86"/>
      <c r="C1716" s="87"/>
      <c r="D1716" s="88"/>
      <c r="I1716" s="90">
        <f t="shared" si="22"/>
        <v>0</v>
      </c>
      <c r="J1716" s="89" t="s">
        <v>698</v>
      </c>
      <c r="K1716" s="400"/>
    </row>
    <row r="1717" spans="2:11" ht="11.25">
      <c r="B1717" s="86"/>
      <c r="C1717" s="87"/>
      <c r="D1717" s="88"/>
      <c r="I1717" s="90">
        <f t="shared" si="22"/>
        <v>0</v>
      </c>
      <c r="J1717" s="89"/>
      <c r="K1717" s="401"/>
    </row>
    <row r="1718" spans="2:11" ht="12" customHeight="1">
      <c r="B1718" s="86" t="s">
        <v>683</v>
      </c>
      <c r="C1718" s="87" t="s">
        <v>159</v>
      </c>
      <c r="D1718" s="90">
        <f>E1718-E1718*$K$1%</f>
        <v>57.602999999999994</v>
      </c>
      <c r="E1718" s="55">
        <v>63.3</v>
      </c>
      <c r="F1718" s="204">
        <f>D1718/E1718</f>
        <v>0.9099999999999999</v>
      </c>
      <c r="G1718" s="57">
        <v>7</v>
      </c>
      <c r="H1718" s="55">
        <v>63.3</v>
      </c>
      <c r="I1718" s="90">
        <f t="shared" si="22"/>
        <v>44.309999999999995</v>
      </c>
      <c r="J1718" s="89" t="s">
        <v>684</v>
      </c>
      <c r="K1718" s="400"/>
    </row>
    <row r="1719" spans="2:10" ht="12" customHeight="1">
      <c r="B1719" s="86"/>
      <c r="C1719" s="87"/>
      <c r="D1719" s="88"/>
      <c r="I1719" s="90">
        <f t="shared" si="22"/>
        <v>0</v>
      </c>
      <c r="J1719" s="89" t="s">
        <v>685</v>
      </c>
    </row>
    <row r="1720" spans="2:11" ht="11.25">
      <c r="B1720" s="149"/>
      <c r="C1720" s="104"/>
      <c r="D1720" s="105"/>
      <c r="E1720" s="106"/>
      <c r="F1720" s="107"/>
      <c r="G1720" s="108"/>
      <c r="H1720" s="106"/>
      <c r="I1720" s="90">
        <f t="shared" si="22"/>
        <v>0</v>
      </c>
      <c r="J1720" s="109"/>
      <c r="K1720" s="110"/>
    </row>
    <row r="1721" spans="2:11" ht="4.5" customHeight="1">
      <c r="B1721" s="402"/>
      <c r="C1721" s="266"/>
      <c r="D1721" s="267"/>
      <c r="E1721" s="134"/>
      <c r="F1721" s="268"/>
      <c r="G1721" s="269"/>
      <c r="H1721" s="134"/>
      <c r="I1721" s="90">
        <f t="shared" si="22"/>
        <v>0</v>
      </c>
      <c r="J1721" s="202"/>
      <c r="K1721" s="203"/>
    </row>
    <row r="1722" spans="2:11" ht="14.25" customHeight="1">
      <c r="B1722" s="86"/>
      <c r="C1722" s="65"/>
      <c r="D1722" s="66"/>
      <c r="I1722" s="90" t="s">
        <v>1133</v>
      </c>
      <c r="J1722" s="89"/>
      <c r="K1722" s="111"/>
    </row>
    <row r="1723" spans="1:11" s="76" customFormat="1" ht="15" customHeight="1">
      <c r="A1723" s="434"/>
      <c r="B1723" s="304" t="s">
        <v>323</v>
      </c>
      <c r="C1723" s="69"/>
      <c r="D1723" s="70"/>
      <c r="E1723" s="71"/>
      <c r="F1723" s="72"/>
      <c r="G1723" s="73"/>
      <c r="H1723" s="71"/>
      <c r="I1723" s="90" t="s">
        <v>1133</v>
      </c>
      <c r="J1723" s="74"/>
      <c r="K1723" s="112"/>
    </row>
    <row r="1724" spans="1:10" ht="17.25" customHeight="1">
      <c r="A1724" s="439"/>
      <c r="B1724" s="385" t="s">
        <v>328</v>
      </c>
      <c r="C1724" s="87" t="s">
        <v>159</v>
      </c>
      <c r="D1724" s="90">
        <f>E1724-E1724*$K$1%</f>
        <v>0.5096</v>
      </c>
      <c r="E1724" s="403">
        <v>0.56</v>
      </c>
      <c r="F1724" s="91">
        <f>D1724/E1724</f>
        <v>0.91</v>
      </c>
      <c r="G1724" s="57">
        <v>111</v>
      </c>
      <c r="H1724" s="55">
        <v>0.56</v>
      </c>
      <c r="I1724" s="117">
        <f t="shared" si="22"/>
        <v>0.392</v>
      </c>
      <c r="J1724" s="89" t="s">
        <v>329</v>
      </c>
    </row>
    <row r="1725" spans="1:10" ht="11.25">
      <c r="A1725" s="439"/>
      <c r="B1725" s="86"/>
      <c r="C1725" s="218"/>
      <c r="D1725" s="94"/>
      <c r="E1725" s="403"/>
      <c r="F1725" s="404"/>
      <c r="G1725" s="96"/>
      <c r="I1725" s="117" t="s">
        <v>1133</v>
      </c>
      <c r="J1725" s="89" t="s">
        <v>339</v>
      </c>
    </row>
    <row r="1726" spans="1:11" ht="8.25" customHeight="1">
      <c r="A1726" s="439"/>
      <c r="B1726" s="162"/>
      <c r="C1726" s="221"/>
      <c r="D1726" s="222"/>
      <c r="E1726" s="405"/>
      <c r="F1726" s="406"/>
      <c r="G1726" s="172"/>
      <c r="H1726" s="106"/>
      <c r="I1726" s="117" t="s">
        <v>1133</v>
      </c>
      <c r="J1726" s="109"/>
      <c r="K1726" s="110"/>
    </row>
    <row r="1727" spans="1:10" ht="18" customHeight="1">
      <c r="A1727" s="439"/>
      <c r="B1727" s="385" t="s">
        <v>330</v>
      </c>
      <c r="C1727" s="87" t="s">
        <v>159</v>
      </c>
      <c r="D1727" s="90">
        <f>E1727-E1727*$K$1%</f>
        <v>1.365</v>
      </c>
      <c r="E1727" s="403">
        <v>1.5</v>
      </c>
      <c r="F1727" s="91">
        <f>D1727/E1727</f>
        <v>0.91</v>
      </c>
      <c r="G1727" s="57">
        <v>111</v>
      </c>
      <c r="H1727" s="55">
        <v>1.3008437316046886</v>
      </c>
      <c r="I1727" s="117">
        <f t="shared" si="22"/>
        <v>1.0499999999999998</v>
      </c>
      <c r="J1727" s="89" t="s">
        <v>331</v>
      </c>
    </row>
    <row r="1728" spans="1:10" ht="11.25">
      <c r="A1728" s="439"/>
      <c r="B1728" s="86"/>
      <c r="C1728" s="218"/>
      <c r="D1728" s="94"/>
      <c r="E1728" s="403"/>
      <c r="F1728" s="404"/>
      <c r="G1728" s="96"/>
      <c r="I1728" s="90" t="s">
        <v>1133</v>
      </c>
      <c r="J1728" s="89" t="s">
        <v>332</v>
      </c>
    </row>
    <row r="1729" spans="1:11" ht="9" customHeight="1">
      <c r="A1729" s="439"/>
      <c r="B1729" s="162"/>
      <c r="C1729" s="221"/>
      <c r="D1729" s="222"/>
      <c r="E1729" s="405"/>
      <c r="F1729" s="406"/>
      <c r="G1729" s="172"/>
      <c r="H1729" s="106"/>
      <c r="I1729" s="90" t="s">
        <v>1133</v>
      </c>
      <c r="J1729" s="109"/>
      <c r="K1729" s="110"/>
    </row>
    <row r="1730" spans="1:10" ht="18" customHeight="1">
      <c r="A1730" s="439"/>
      <c r="B1730" s="385" t="s">
        <v>333</v>
      </c>
      <c r="C1730" s="87" t="s">
        <v>159</v>
      </c>
      <c r="D1730" s="90">
        <f>E1730-E1730*$K$1%</f>
        <v>1.911</v>
      </c>
      <c r="E1730" s="403">
        <v>2.1</v>
      </c>
      <c r="F1730" s="91">
        <f>D1730/E1730</f>
        <v>0.91</v>
      </c>
      <c r="G1730" s="57">
        <v>111</v>
      </c>
      <c r="H1730" s="55">
        <v>1.9</v>
      </c>
      <c r="I1730" s="117">
        <f t="shared" si="22"/>
        <v>1.47</v>
      </c>
      <c r="J1730" s="89" t="s">
        <v>334</v>
      </c>
    </row>
    <row r="1731" spans="1:10" ht="11.25">
      <c r="A1731" s="439"/>
      <c r="B1731" s="86"/>
      <c r="C1731" s="218"/>
      <c r="D1731" s="94"/>
      <c r="E1731" s="403"/>
      <c r="F1731" s="404"/>
      <c r="G1731" s="96"/>
      <c r="I1731" s="117" t="s">
        <v>1133</v>
      </c>
      <c r="J1731" s="89" t="s">
        <v>335</v>
      </c>
    </row>
    <row r="1732" spans="1:11" ht="9" customHeight="1">
      <c r="A1732" s="439"/>
      <c r="B1732" s="162"/>
      <c r="C1732" s="221"/>
      <c r="D1732" s="222"/>
      <c r="E1732" s="405"/>
      <c r="F1732" s="406"/>
      <c r="G1732" s="172"/>
      <c r="H1732" s="106"/>
      <c r="I1732" s="117" t="s">
        <v>1133</v>
      </c>
      <c r="J1732" s="109"/>
      <c r="K1732" s="110"/>
    </row>
    <row r="1733" spans="1:10" ht="16.5" customHeight="1">
      <c r="A1733" s="439"/>
      <c r="B1733" s="385" t="s">
        <v>336</v>
      </c>
      <c r="C1733" s="87" t="s">
        <v>159</v>
      </c>
      <c r="D1733" s="90">
        <f>E1733-E1733*$K$1%</f>
        <v>7.189</v>
      </c>
      <c r="E1733" s="403">
        <v>7.9</v>
      </c>
      <c r="F1733" s="91">
        <f>D1733/E1733</f>
        <v>0.9099999999999999</v>
      </c>
      <c r="G1733" s="57">
        <v>111</v>
      </c>
      <c r="H1733" s="55">
        <v>6.9</v>
      </c>
      <c r="I1733" s="117">
        <v>5.97</v>
      </c>
      <c r="J1733" s="89" t="s">
        <v>337</v>
      </c>
    </row>
    <row r="1734" spans="1:10" ht="11.25">
      <c r="A1734" s="439"/>
      <c r="B1734" s="86"/>
      <c r="C1734" s="218"/>
      <c r="D1734" s="94"/>
      <c r="E1734" s="403"/>
      <c r="F1734" s="404"/>
      <c r="G1734" s="96"/>
      <c r="I1734" s="117" t="s">
        <v>1133</v>
      </c>
      <c r="J1734" s="89" t="s">
        <v>846</v>
      </c>
    </row>
    <row r="1735" spans="1:11" ht="8.25" customHeight="1">
      <c r="A1735" s="439"/>
      <c r="B1735" s="162"/>
      <c r="C1735" s="221"/>
      <c r="D1735" s="222"/>
      <c r="E1735" s="405"/>
      <c r="F1735" s="406"/>
      <c r="G1735" s="172"/>
      <c r="H1735" s="106"/>
      <c r="I1735" s="117" t="s">
        <v>1133</v>
      </c>
      <c r="J1735" s="109"/>
      <c r="K1735" s="110"/>
    </row>
    <row r="1736" spans="1:11" ht="3" customHeight="1">
      <c r="A1736" s="439"/>
      <c r="B1736" s="407"/>
      <c r="C1736" s="408"/>
      <c r="D1736" s="409"/>
      <c r="E1736" s="410"/>
      <c r="F1736" s="411"/>
      <c r="G1736" s="412"/>
      <c r="H1736" s="413"/>
      <c r="I1736" s="117">
        <f t="shared" si="22"/>
        <v>0</v>
      </c>
      <c r="J1736" s="414"/>
      <c r="K1736" s="415"/>
    </row>
    <row r="1737" spans="1:10" ht="18" customHeight="1">
      <c r="A1737" s="439"/>
      <c r="B1737" s="385" t="s">
        <v>338</v>
      </c>
      <c r="C1737" s="87" t="s">
        <v>159</v>
      </c>
      <c r="D1737" s="90">
        <f>E1737-E1737*$K$1%</f>
        <v>1.274</v>
      </c>
      <c r="E1737" s="403">
        <v>1.4</v>
      </c>
      <c r="F1737" s="91">
        <f>D1737/E1737</f>
        <v>0.91</v>
      </c>
      <c r="G1737" s="57">
        <v>111</v>
      </c>
      <c r="H1737" s="55">
        <v>1.3008437316046886</v>
      </c>
      <c r="I1737" s="117">
        <f>SUM(E1737*0.7)</f>
        <v>0.9799999999999999</v>
      </c>
      <c r="J1737" s="89" t="s">
        <v>340</v>
      </c>
    </row>
    <row r="1738" spans="1:10" ht="11.25">
      <c r="A1738" s="439"/>
      <c r="B1738" s="86"/>
      <c r="C1738" s="218"/>
      <c r="D1738" s="94"/>
      <c r="E1738" s="403"/>
      <c r="F1738" s="404"/>
      <c r="G1738" s="96"/>
      <c r="I1738" s="117" t="s">
        <v>1133</v>
      </c>
      <c r="J1738" s="89" t="s">
        <v>341</v>
      </c>
    </row>
    <row r="1739" spans="1:11" ht="9" customHeight="1">
      <c r="A1739" s="439"/>
      <c r="B1739" s="162"/>
      <c r="C1739" s="221"/>
      <c r="D1739" s="222"/>
      <c r="E1739" s="405"/>
      <c r="F1739" s="406"/>
      <c r="G1739" s="172"/>
      <c r="H1739" s="106"/>
      <c r="I1739" s="117" t="s">
        <v>1133</v>
      </c>
      <c r="J1739" s="109"/>
      <c r="K1739" s="110"/>
    </row>
    <row r="1740" spans="1:10" ht="17.25" customHeight="1">
      <c r="A1740" s="439"/>
      <c r="B1740" s="385" t="s">
        <v>342</v>
      </c>
      <c r="C1740" s="87" t="s">
        <v>159</v>
      </c>
      <c r="D1740" s="90">
        <f>E1740-E1740*$K$1%</f>
        <v>2.821</v>
      </c>
      <c r="E1740" s="403">
        <v>3.1</v>
      </c>
      <c r="F1740" s="91">
        <f>D1740/E1740</f>
        <v>0.91</v>
      </c>
      <c r="G1740" s="57">
        <v>111</v>
      </c>
      <c r="H1740" s="55">
        <v>2.79</v>
      </c>
      <c r="I1740" s="117">
        <f>SUM(E1740*0.7)</f>
        <v>2.17</v>
      </c>
      <c r="J1740" s="89" t="s">
        <v>343</v>
      </c>
    </row>
    <row r="1741" spans="1:10" ht="11.25">
      <c r="A1741" s="439"/>
      <c r="B1741" s="86"/>
      <c r="C1741" s="218"/>
      <c r="D1741" s="94"/>
      <c r="E1741" s="403"/>
      <c r="F1741" s="404"/>
      <c r="G1741" s="96"/>
      <c r="I1741" s="117" t="s">
        <v>1133</v>
      </c>
      <c r="J1741" s="89" t="s">
        <v>344</v>
      </c>
    </row>
    <row r="1742" spans="1:11" ht="8.25" customHeight="1">
      <c r="A1742" s="439"/>
      <c r="B1742" s="162"/>
      <c r="C1742" s="221"/>
      <c r="D1742" s="222"/>
      <c r="E1742" s="405"/>
      <c r="F1742" s="406"/>
      <c r="G1742" s="172"/>
      <c r="H1742" s="106"/>
      <c r="I1742" s="117" t="s">
        <v>1133</v>
      </c>
      <c r="J1742" s="109"/>
      <c r="K1742" s="110"/>
    </row>
    <row r="1743" spans="1:11" ht="3" customHeight="1">
      <c r="A1743" s="439"/>
      <c r="B1743" s="407"/>
      <c r="C1743" s="408"/>
      <c r="D1743" s="409"/>
      <c r="E1743" s="410"/>
      <c r="F1743" s="411"/>
      <c r="G1743" s="412"/>
      <c r="H1743" s="413"/>
      <c r="I1743" s="117">
        <f>SUM(E1743*0.7)</f>
        <v>0</v>
      </c>
      <c r="J1743" s="414"/>
      <c r="K1743" s="415"/>
    </row>
    <row r="1744" spans="1:10" ht="18" customHeight="1">
      <c r="A1744" s="439"/>
      <c r="B1744" s="385" t="s">
        <v>345</v>
      </c>
      <c r="C1744" s="87" t="s">
        <v>159</v>
      </c>
      <c r="D1744" s="90">
        <f>E1744-E1744*$K$1%</f>
        <v>25.6256</v>
      </c>
      <c r="E1744" s="403">
        <v>28.16</v>
      </c>
      <c r="F1744" s="91">
        <f>D1744/E1744</f>
        <v>0.9099999999999999</v>
      </c>
      <c r="G1744" s="57">
        <v>111</v>
      </c>
      <c r="H1744" s="55">
        <v>26.162220300429496</v>
      </c>
      <c r="I1744" s="117">
        <f>SUM(E1744*0.7)</f>
        <v>19.712</v>
      </c>
      <c r="J1744" s="89" t="s">
        <v>346</v>
      </c>
    </row>
    <row r="1745" spans="1:10" ht="11.25">
      <c r="A1745" s="439"/>
      <c r="B1745" s="86"/>
      <c r="C1745" s="218"/>
      <c r="D1745" s="94"/>
      <c r="E1745" s="403"/>
      <c r="F1745" s="404"/>
      <c r="G1745" s="96"/>
      <c r="I1745" s="117" t="s">
        <v>1133</v>
      </c>
      <c r="J1745" s="89" t="s">
        <v>347</v>
      </c>
    </row>
    <row r="1746" spans="1:11" ht="9" customHeight="1">
      <c r="A1746" s="439"/>
      <c r="B1746" s="162"/>
      <c r="C1746" s="221"/>
      <c r="D1746" s="222"/>
      <c r="E1746" s="405"/>
      <c r="F1746" s="406"/>
      <c r="G1746" s="172"/>
      <c r="H1746" s="106"/>
      <c r="I1746" s="117" t="s">
        <v>1133</v>
      </c>
      <c r="J1746" s="109"/>
      <c r="K1746" s="110"/>
    </row>
    <row r="1747" spans="1:10" ht="18" customHeight="1">
      <c r="A1747" s="439"/>
      <c r="B1747" s="385" t="s">
        <v>348</v>
      </c>
      <c r="C1747" s="87" t="s">
        <v>159</v>
      </c>
      <c r="D1747" s="90">
        <f>E1747-E1747*$K$1%</f>
        <v>25.48</v>
      </c>
      <c r="E1747" s="403">
        <v>28</v>
      </c>
      <c r="F1747" s="91">
        <f>D1747/E1747</f>
        <v>0.91</v>
      </c>
      <c r="G1747" s="57">
        <v>111</v>
      </c>
      <c r="H1747" s="55">
        <v>25.798856129590195</v>
      </c>
      <c r="I1747" s="117">
        <f>SUM(E1747*0.7)</f>
        <v>19.599999999999998</v>
      </c>
      <c r="J1747" s="89" t="s">
        <v>350</v>
      </c>
    </row>
    <row r="1748" spans="1:10" ht="11.25">
      <c r="A1748" s="439"/>
      <c r="B1748" s="86"/>
      <c r="C1748" s="218"/>
      <c r="D1748" s="94"/>
      <c r="E1748" s="403"/>
      <c r="F1748" s="404"/>
      <c r="G1748" s="96"/>
      <c r="I1748" s="117" t="s">
        <v>1133</v>
      </c>
      <c r="J1748" s="89" t="s">
        <v>349</v>
      </c>
    </row>
    <row r="1749" spans="1:11" ht="9" customHeight="1">
      <c r="A1749" s="439"/>
      <c r="B1749" s="162"/>
      <c r="C1749" s="221"/>
      <c r="D1749" s="222"/>
      <c r="E1749" s="405"/>
      <c r="F1749" s="406"/>
      <c r="G1749" s="172"/>
      <c r="H1749" s="106"/>
      <c r="I1749" s="117" t="s">
        <v>1133</v>
      </c>
      <c r="J1749" s="109"/>
      <c r="K1749" s="110"/>
    </row>
    <row r="1750" spans="1:11" ht="3" customHeight="1">
      <c r="A1750" s="439"/>
      <c r="B1750" s="407"/>
      <c r="C1750" s="408"/>
      <c r="D1750" s="409"/>
      <c r="E1750" s="410"/>
      <c r="F1750" s="411"/>
      <c r="G1750" s="412"/>
      <c r="H1750" s="413"/>
      <c r="I1750" s="117" t="s">
        <v>1133</v>
      </c>
      <c r="J1750" s="414"/>
      <c r="K1750" s="415"/>
    </row>
    <row r="1751" spans="1:10" ht="10.5" customHeight="1">
      <c r="A1751" s="439"/>
      <c r="B1751" s="51"/>
      <c r="C1751" s="218"/>
      <c r="D1751" s="94"/>
      <c r="E1751" s="403"/>
      <c r="F1751" s="404"/>
      <c r="G1751" s="96"/>
      <c r="I1751" s="117" t="s">
        <v>1133</v>
      </c>
      <c r="J1751" s="89"/>
    </row>
    <row r="1752" spans="1:10" ht="11.25">
      <c r="A1752" s="439"/>
      <c r="B1752" s="86" t="s">
        <v>351</v>
      </c>
      <c r="C1752" s="87" t="s">
        <v>159</v>
      </c>
      <c r="D1752" s="90">
        <f>E1752-E1752*$K$1%</f>
        <v>2.0384</v>
      </c>
      <c r="E1752" s="403">
        <v>2.24</v>
      </c>
      <c r="F1752" s="91">
        <f>D1752/E1752</f>
        <v>0.91</v>
      </c>
      <c r="G1752" s="57">
        <v>111</v>
      </c>
      <c r="H1752" s="55">
        <v>2.049373923533644</v>
      </c>
      <c r="I1752" s="117">
        <f>SUM(E1752*0.7)</f>
        <v>1.568</v>
      </c>
      <c r="J1752" s="89" t="s">
        <v>352</v>
      </c>
    </row>
    <row r="1753" spans="1:10" ht="11.25">
      <c r="A1753" s="439"/>
      <c r="B1753" s="86"/>
      <c r="C1753" s="218"/>
      <c r="D1753" s="94"/>
      <c r="E1753" s="403"/>
      <c r="F1753" s="404"/>
      <c r="G1753" s="96"/>
      <c r="I1753" s="117" t="s">
        <v>1133</v>
      </c>
      <c r="J1753" s="89" t="s">
        <v>353</v>
      </c>
    </row>
    <row r="1754" spans="1:11" ht="12.75" customHeight="1">
      <c r="A1754" s="439"/>
      <c r="B1754" s="162"/>
      <c r="C1754" s="221"/>
      <c r="D1754" s="222"/>
      <c r="E1754" s="405"/>
      <c r="F1754" s="406"/>
      <c r="G1754" s="172"/>
      <c r="H1754" s="106"/>
      <c r="I1754" s="117" t="s">
        <v>1133</v>
      </c>
      <c r="J1754" s="109"/>
      <c r="K1754" s="110"/>
    </row>
    <row r="1755" spans="1:10" ht="3.75" customHeight="1">
      <c r="A1755" s="439"/>
      <c r="B1755" s="86"/>
      <c r="C1755" s="218"/>
      <c r="D1755" s="94"/>
      <c r="E1755" s="403"/>
      <c r="F1755" s="404"/>
      <c r="G1755" s="96"/>
      <c r="I1755" s="117" t="s">
        <v>1133</v>
      </c>
      <c r="J1755" s="89"/>
    </row>
    <row r="1756" spans="1:10" ht="17.25" customHeight="1">
      <c r="A1756" s="439"/>
      <c r="B1756" s="385" t="s">
        <v>354</v>
      </c>
      <c r="C1756" s="87" t="s">
        <v>159</v>
      </c>
      <c r="D1756" s="90">
        <f>E1756-E1756*$K$1%</f>
        <v>2.0020000000000002</v>
      </c>
      <c r="E1756" s="403">
        <v>2.2</v>
      </c>
      <c r="F1756" s="91">
        <f>D1756/E1756</f>
        <v>0.91</v>
      </c>
      <c r="G1756" s="57">
        <v>111</v>
      </c>
      <c r="H1756" s="55">
        <v>1.9</v>
      </c>
      <c r="I1756" s="117">
        <f>SUM(E1756*0.7)</f>
        <v>1.54</v>
      </c>
      <c r="J1756" s="89" t="s">
        <v>1358</v>
      </c>
    </row>
    <row r="1757" spans="1:11" ht="13.5" customHeight="1">
      <c r="A1757" s="439"/>
      <c r="B1757" s="162"/>
      <c r="C1757" s="221"/>
      <c r="D1757" s="222"/>
      <c r="E1757" s="405"/>
      <c r="F1757" s="406"/>
      <c r="G1757" s="172"/>
      <c r="H1757" s="106"/>
      <c r="I1757" s="117" t="s">
        <v>1133</v>
      </c>
      <c r="J1757" s="109"/>
      <c r="K1757" s="110"/>
    </row>
    <row r="1758" spans="1:10" ht="3.75" customHeight="1">
      <c r="A1758" s="439"/>
      <c r="B1758" s="86"/>
      <c r="C1758" s="218"/>
      <c r="D1758" s="94"/>
      <c r="E1758" s="403"/>
      <c r="F1758" s="404"/>
      <c r="G1758" s="96"/>
      <c r="I1758" s="117" t="s">
        <v>1133</v>
      </c>
      <c r="J1758" s="89"/>
    </row>
    <row r="1759" spans="1:10" ht="18.75" customHeight="1">
      <c r="A1759" s="439"/>
      <c r="B1759" s="385" t="s">
        <v>371</v>
      </c>
      <c r="C1759" s="87" t="s">
        <v>159</v>
      </c>
      <c r="D1759" s="90">
        <f>E1759-E1759*$K$1%</f>
        <v>1.4560000000000002</v>
      </c>
      <c r="E1759" s="403">
        <v>1.6</v>
      </c>
      <c r="F1759" s="91">
        <f>D1759/E1759</f>
        <v>0.91</v>
      </c>
      <c r="G1759" s="57">
        <v>111</v>
      </c>
      <c r="H1759" s="55">
        <v>1.3589819989389764</v>
      </c>
      <c r="I1759" s="117">
        <f>SUM(E1759*0.7)</f>
        <v>1.1199999999999999</v>
      </c>
      <c r="J1759" s="89" t="s">
        <v>327</v>
      </c>
    </row>
    <row r="1760" spans="1:11" ht="13.5" customHeight="1">
      <c r="A1760" s="439"/>
      <c r="B1760" s="162"/>
      <c r="C1760" s="221"/>
      <c r="D1760" s="222"/>
      <c r="E1760" s="405"/>
      <c r="F1760" s="406"/>
      <c r="G1760" s="172"/>
      <c r="H1760" s="106"/>
      <c r="I1760" s="117" t="s">
        <v>1133</v>
      </c>
      <c r="J1760" s="109"/>
      <c r="K1760" s="110"/>
    </row>
    <row r="1761" spans="1:10" ht="3.75" customHeight="1">
      <c r="A1761" s="439"/>
      <c r="B1761" s="86"/>
      <c r="C1761" s="218"/>
      <c r="D1761" s="94"/>
      <c r="E1761" s="403"/>
      <c r="F1761" s="404"/>
      <c r="G1761" s="96"/>
      <c r="I1761" s="117" t="s">
        <v>1133</v>
      </c>
      <c r="J1761" s="89"/>
    </row>
    <row r="1762" spans="1:10" ht="18" customHeight="1">
      <c r="A1762" s="439"/>
      <c r="B1762" s="385" t="s">
        <v>372</v>
      </c>
      <c r="C1762" s="87" t="s">
        <v>159</v>
      </c>
      <c r="D1762" s="90">
        <f>E1762-E1762*$K$1%</f>
        <v>1.911</v>
      </c>
      <c r="E1762" s="403">
        <v>2.1</v>
      </c>
      <c r="F1762" s="91">
        <f>D1762/E1762</f>
        <v>0.91</v>
      </c>
      <c r="G1762" s="57">
        <v>111</v>
      </c>
      <c r="H1762" s="55">
        <v>1.97</v>
      </c>
      <c r="I1762" s="117">
        <f>SUM(E1762*0.7)</f>
        <v>1.47</v>
      </c>
      <c r="J1762" s="89" t="s">
        <v>326</v>
      </c>
    </row>
    <row r="1763" spans="1:11" ht="13.5" customHeight="1">
      <c r="A1763" s="439"/>
      <c r="B1763" s="162"/>
      <c r="C1763" s="221"/>
      <c r="D1763" s="222"/>
      <c r="E1763" s="405"/>
      <c r="F1763" s="406"/>
      <c r="G1763" s="172"/>
      <c r="H1763" s="106"/>
      <c r="I1763" s="117" t="s">
        <v>1133</v>
      </c>
      <c r="J1763" s="109"/>
      <c r="K1763" s="110"/>
    </row>
    <row r="1764" spans="1:10" ht="3.75" customHeight="1">
      <c r="A1764" s="439"/>
      <c r="B1764" s="86"/>
      <c r="C1764" s="218"/>
      <c r="D1764" s="94"/>
      <c r="E1764" s="403"/>
      <c r="F1764" s="404"/>
      <c r="G1764" s="96"/>
      <c r="I1764" s="117" t="s">
        <v>1133</v>
      </c>
      <c r="J1764" s="89"/>
    </row>
    <row r="1765" spans="1:10" ht="18.75" customHeight="1">
      <c r="A1765" s="439"/>
      <c r="B1765" s="385" t="s">
        <v>1096</v>
      </c>
      <c r="C1765" s="87" t="s">
        <v>159</v>
      </c>
      <c r="D1765" s="90">
        <f>E1765-E1765*$K$1%</f>
        <v>1.911</v>
      </c>
      <c r="E1765" s="403">
        <v>2.1</v>
      </c>
      <c r="F1765" s="91">
        <f>D1765/E1765</f>
        <v>0.91</v>
      </c>
      <c r="G1765" s="57">
        <v>111</v>
      </c>
      <c r="H1765" s="55">
        <v>1.97</v>
      </c>
      <c r="I1765" s="117">
        <f>SUM(E1765*0.7)</f>
        <v>1.47</v>
      </c>
      <c r="J1765" s="89" t="s">
        <v>1097</v>
      </c>
    </row>
    <row r="1766" spans="1:11" ht="13.5" customHeight="1">
      <c r="A1766" s="439"/>
      <c r="B1766" s="162"/>
      <c r="C1766" s="221"/>
      <c r="D1766" s="222"/>
      <c r="E1766" s="405"/>
      <c r="F1766" s="406"/>
      <c r="G1766" s="172"/>
      <c r="H1766" s="106"/>
      <c r="I1766" s="117" t="s">
        <v>1133</v>
      </c>
      <c r="J1766" s="109"/>
      <c r="K1766" s="110"/>
    </row>
    <row r="1767" spans="1:10" ht="6.75" customHeight="1">
      <c r="A1767" s="439"/>
      <c r="B1767" s="51"/>
      <c r="C1767" s="218"/>
      <c r="D1767" s="94"/>
      <c r="E1767" s="403"/>
      <c r="F1767" s="404"/>
      <c r="G1767" s="96"/>
      <c r="I1767" s="117" t="s">
        <v>1133</v>
      </c>
      <c r="J1767" s="89"/>
    </row>
    <row r="1768" spans="1:10" ht="11.25">
      <c r="A1768" s="439"/>
      <c r="B1768" s="86" t="s">
        <v>355</v>
      </c>
      <c r="C1768" s="87" t="s">
        <v>159</v>
      </c>
      <c r="D1768" s="90">
        <f>E1768-E1768*$K$1%</f>
        <v>0.8190000000000001</v>
      </c>
      <c r="E1768" s="403">
        <v>0.9</v>
      </c>
      <c r="F1768" s="91">
        <f>D1768/E1768</f>
        <v>0.91</v>
      </c>
      <c r="G1768" s="57">
        <v>111</v>
      </c>
      <c r="H1768" s="55">
        <v>0.7921338924296708</v>
      </c>
      <c r="I1768" s="117">
        <f>SUM(E1768*0.7)</f>
        <v>0.63</v>
      </c>
      <c r="J1768" s="89" t="s">
        <v>356</v>
      </c>
    </row>
    <row r="1769" spans="1:10" ht="11.25">
      <c r="A1769" s="439"/>
      <c r="B1769" s="86"/>
      <c r="C1769" s="218"/>
      <c r="D1769" s="94"/>
      <c r="E1769" s="403"/>
      <c r="F1769" s="404"/>
      <c r="G1769" s="96"/>
      <c r="I1769" s="117" t="s">
        <v>1133</v>
      </c>
      <c r="J1769" s="89" t="s">
        <v>358</v>
      </c>
    </row>
    <row r="1770" spans="1:11" ht="9" customHeight="1">
      <c r="A1770" s="439"/>
      <c r="B1770" s="162"/>
      <c r="C1770" s="221"/>
      <c r="D1770" s="222"/>
      <c r="E1770" s="405"/>
      <c r="F1770" s="406"/>
      <c r="G1770" s="172"/>
      <c r="H1770" s="106"/>
      <c r="I1770" s="117" t="s">
        <v>1133</v>
      </c>
      <c r="J1770" s="109"/>
      <c r="K1770" s="110"/>
    </row>
    <row r="1771" spans="1:10" ht="8.25" customHeight="1">
      <c r="A1771" s="439"/>
      <c r="B1771" s="51"/>
      <c r="C1771" s="218"/>
      <c r="D1771" s="94"/>
      <c r="E1771" s="403"/>
      <c r="F1771" s="404"/>
      <c r="G1771" s="96"/>
      <c r="I1771" s="117" t="s">
        <v>1133</v>
      </c>
      <c r="J1771" s="89"/>
    </row>
    <row r="1772" spans="1:10" ht="11.25">
      <c r="A1772" s="439"/>
      <c r="B1772" s="86" t="s">
        <v>363</v>
      </c>
      <c r="C1772" s="87" t="s">
        <v>159</v>
      </c>
      <c r="D1772" s="90">
        <f>E1772-E1772*$K$1%</f>
        <v>1.911</v>
      </c>
      <c r="E1772" s="403">
        <v>2.1</v>
      </c>
      <c r="F1772" s="91">
        <f>D1772/E1772</f>
        <v>0.91</v>
      </c>
      <c r="G1772" s="57">
        <v>111</v>
      </c>
      <c r="H1772" s="55">
        <v>1.9</v>
      </c>
      <c r="I1772" s="117">
        <f>SUM(E1772*0.7)</f>
        <v>1.47</v>
      </c>
      <c r="J1772" s="89" t="s">
        <v>325</v>
      </c>
    </row>
    <row r="1773" spans="1:10" ht="11.25">
      <c r="A1773" s="439"/>
      <c r="B1773" s="86" t="s">
        <v>364</v>
      </c>
      <c r="C1773" s="218"/>
      <c r="D1773" s="94"/>
      <c r="E1773" s="403"/>
      <c r="F1773" s="404"/>
      <c r="G1773" s="96"/>
      <c r="I1773" s="117" t="s">
        <v>1133</v>
      </c>
      <c r="J1773" s="89" t="s">
        <v>324</v>
      </c>
    </row>
    <row r="1774" spans="2:11" ht="9" customHeight="1">
      <c r="B1774" s="162"/>
      <c r="C1774" s="221"/>
      <c r="D1774" s="222"/>
      <c r="E1774" s="405"/>
      <c r="F1774" s="406"/>
      <c r="G1774" s="172"/>
      <c r="H1774" s="106"/>
      <c r="I1774" s="117" t="s">
        <v>1133</v>
      </c>
      <c r="J1774" s="109"/>
      <c r="K1774" s="110"/>
    </row>
    <row r="1775" spans="1:10" ht="8.25" customHeight="1">
      <c r="A1775" s="159"/>
      <c r="B1775" s="51"/>
      <c r="C1775" s="218"/>
      <c r="D1775" s="94"/>
      <c r="E1775" s="403"/>
      <c r="F1775" s="404"/>
      <c r="G1775" s="96"/>
      <c r="I1775" s="117" t="s">
        <v>1133</v>
      </c>
      <c r="J1775" s="89"/>
    </row>
    <row r="1776" spans="2:10" ht="11.25">
      <c r="B1776" s="86" t="s">
        <v>365</v>
      </c>
      <c r="C1776" s="87" t="s">
        <v>159</v>
      </c>
      <c r="D1776" s="90">
        <f>E1776-E1776*$K$1%</f>
        <v>0.637</v>
      </c>
      <c r="E1776" s="403">
        <v>0.7</v>
      </c>
      <c r="F1776" s="91">
        <f>D1776/E1776</f>
        <v>0.91</v>
      </c>
      <c r="G1776" s="57">
        <v>111</v>
      </c>
      <c r="H1776" s="55">
        <v>0.56</v>
      </c>
      <c r="I1776" s="117">
        <f>SUM(E1776*0.7)</f>
        <v>0.48999999999999994</v>
      </c>
      <c r="J1776" s="89" t="s">
        <v>366</v>
      </c>
    </row>
    <row r="1777" spans="2:10" ht="11.25">
      <c r="B1777" s="86"/>
      <c r="C1777" s="218"/>
      <c r="D1777" s="94"/>
      <c r="E1777" s="403"/>
      <c r="F1777" s="404"/>
      <c r="G1777" s="96"/>
      <c r="I1777" s="117" t="s">
        <v>1133</v>
      </c>
      <c r="J1777" s="89" t="s">
        <v>367</v>
      </c>
    </row>
    <row r="1778" spans="2:11" ht="9" customHeight="1">
      <c r="B1778" s="162"/>
      <c r="C1778" s="221"/>
      <c r="D1778" s="222"/>
      <c r="E1778" s="405"/>
      <c r="F1778" s="406"/>
      <c r="G1778" s="172"/>
      <c r="H1778" s="106"/>
      <c r="I1778" s="117" t="s">
        <v>1133</v>
      </c>
      <c r="J1778" s="109"/>
      <c r="K1778" s="110"/>
    </row>
    <row r="1779" spans="1:10" ht="8.25" customHeight="1">
      <c r="A1779" s="159"/>
      <c r="B1779" s="51"/>
      <c r="C1779" s="218"/>
      <c r="D1779" s="94"/>
      <c r="E1779" s="403"/>
      <c r="F1779" s="404"/>
      <c r="G1779" s="96"/>
      <c r="I1779" s="117" t="s">
        <v>1133</v>
      </c>
      <c r="J1779" s="89"/>
    </row>
    <row r="1780" spans="2:10" ht="11.25">
      <c r="B1780" s="86" t="s">
        <v>368</v>
      </c>
      <c r="C1780" s="87" t="s">
        <v>159</v>
      </c>
      <c r="D1780" s="90">
        <f>E1780-E1780*$K$1%</f>
        <v>0.637</v>
      </c>
      <c r="E1780" s="403">
        <v>0.7</v>
      </c>
      <c r="F1780" s="91">
        <f>D1780/E1780</f>
        <v>0.91</v>
      </c>
      <c r="G1780" s="57">
        <v>111</v>
      </c>
      <c r="H1780" s="55">
        <v>0.56</v>
      </c>
      <c r="I1780" s="117">
        <f>SUM(E1780*0.7)</f>
        <v>0.48999999999999994</v>
      </c>
      <c r="J1780" s="89" t="s">
        <v>369</v>
      </c>
    </row>
    <row r="1781" spans="2:10" ht="11.25">
      <c r="B1781" s="86"/>
      <c r="C1781" s="218"/>
      <c r="D1781" s="94"/>
      <c r="E1781" s="403"/>
      <c r="F1781" s="404"/>
      <c r="G1781" s="96"/>
      <c r="I1781" s="117" t="s">
        <v>1133</v>
      </c>
      <c r="J1781" s="89" t="s">
        <v>370</v>
      </c>
    </row>
    <row r="1782" spans="2:11" ht="9" customHeight="1">
      <c r="B1782" s="162"/>
      <c r="C1782" s="221"/>
      <c r="D1782" s="222"/>
      <c r="E1782" s="405"/>
      <c r="F1782" s="406"/>
      <c r="G1782" s="172"/>
      <c r="H1782" s="106"/>
      <c r="I1782" s="117" t="s">
        <v>1133</v>
      </c>
      <c r="J1782" s="109"/>
      <c r="K1782" s="110"/>
    </row>
    <row r="1783" spans="2:10" ht="25.5" customHeight="1">
      <c r="B1783" s="385" t="s">
        <v>373</v>
      </c>
      <c r="C1783" s="87" t="s">
        <v>159</v>
      </c>
      <c r="D1783" s="90">
        <f>E1783-E1783*$K$1%</f>
        <v>8.008000000000001</v>
      </c>
      <c r="E1783" s="403">
        <v>8.8</v>
      </c>
      <c r="F1783" s="91">
        <f>D1783/E1783</f>
        <v>0.91</v>
      </c>
      <c r="G1783" s="57">
        <v>111</v>
      </c>
      <c r="H1783" s="55">
        <v>7.921338924296708</v>
      </c>
      <c r="I1783" s="117">
        <f>SUM(E1783*0.7)</f>
        <v>6.16</v>
      </c>
      <c r="J1783" s="89" t="s">
        <v>374</v>
      </c>
    </row>
    <row r="1784" spans="2:10" ht="11.25">
      <c r="B1784" s="86"/>
      <c r="C1784" s="218"/>
      <c r="D1784" s="94"/>
      <c r="E1784" s="403"/>
      <c r="F1784" s="404"/>
      <c r="G1784" s="96"/>
      <c r="I1784" s="117" t="s">
        <v>1133</v>
      </c>
      <c r="J1784" s="89" t="s">
        <v>375</v>
      </c>
    </row>
    <row r="1785" spans="2:10" ht="11.25">
      <c r="B1785" s="86"/>
      <c r="C1785" s="218"/>
      <c r="D1785" s="94"/>
      <c r="E1785" s="403"/>
      <c r="F1785" s="404"/>
      <c r="G1785" s="96"/>
      <c r="I1785" s="117" t="s">
        <v>1133</v>
      </c>
      <c r="J1785" s="89" t="s">
        <v>376</v>
      </c>
    </row>
    <row r="1786" spans="2:11" ht="12.75" customHeight="1">
      <c r="B1786" s="162"/>
      <c r="C1786" s="221"/>
      <c r="D1786" s="222"/>
      <c r="E1786" s="405"/>
      <c r="F1786" s="406"/>
      <c r="G1786" s="172"/>
      <c r="H1786" s="106"/>
      <c r="I1786" s="117" t="s">
        <v>1133</v>
      </c>
      <c r="J1786" s="109"/>
      <c r="K1786" s="110"/>
    </row>
    <row r="1787" spans="2:10" ht="5.25" customHeight="1">
      <c r="B1787" s="86"/>
      <c r="C1787" s="302"/>
      <c r="D1787" s="303"/>
      <c r="E1787" s="403"/>
      <c r="F1787" s="404"/>
      <c r="G1787" s="96"/>
      <c r="I1787" s="117" t="s">
        <v>1133</v>
      </c>
      <c r="J1787" s="89"/>
    </row>
    <row r="1788" spans="2:11" ht="18" customHeight="1">
      <c r="B1788" s="86"/>
      <c r="C1788" s="65"/>
      <c r="D1788" s="66"/>
      <c r="E1788" s="403"/>
      <c r="I1788" s="117" t="s">
        <v>1133</v>
      </c>
      <c r="J1788" s="89"/>
      <c r="K1788" s="111"/>
    </row>
    <row r="1789" spans="2:11" s="76" customFormat="1" ht="19.5" customHeight="1">
      <c r="B1789" s="304" t="s">
        <v>1356</v>
      </c>
      <c r="C1789" s="69"/>
      <c r="D1789" s="70"/>
      <c r="E1789" s="416"/>
      <c r="F1789" s="72"/>
      <c r="G1789" s="73"/>
      <c r="H1789" s="71"/>
      <c r="I1789" s="117" t="s">
        <v>1133</v>
      </c>
      <c r="J1789" s="74"/>
      <c r="K1789" s="112"/>
    </row>
    <row r="1790" spans="2:10" ht="15" customHeight="1">
      <c r="B1790" s="86"/>
      <c r="C1790" s="218"/>
      <c r="D1790" s="94"/>
      <c r="E1790" s="403"/>
      <c r="F1790" s="404"/>
      <c r="G1790" s="96"/>
      <c r="I1790" s="117" t="s">
        <v>1133</v>
      </c>
      <c r="J1790" s="89"/>
    </row>
    <row r="1791" spans="2:10" ht="11.25">
      <c r="B1791" s="86" t="s">
        <v>1416</v>
      </c>
      <c r="C1791" s="87" t="s">
        <v>159</v>
      </c>
      <c r="D1791" s="90">
        <f>E1791-E1791*$K$1%</f>
        <v>13.923</v>
      </c>
      <c r="E1791" s="403">
        <v>15.3</v>
      </c>
      <c r="F1791" s="91">
        <f>D1791/E1791</f>
        <v>0.9099999999999999</v>
      </c>
      <c r="G1791" s="57">
        <v>111</v>
      </c>
      <c r="H1791" s="55">
        <v>14.243875496900502</v>
      </c>
      <c r="I1791" s="117">
        <f>SUM(E1791*0.7)</f>
        <v>10.709999999999999</v>
      </c>
      <c r="J1791" s="89" t="s">
        <v>1419</v>
      </c>
    </row>
    <row r="1792" spans="2:10" ht="11.25">
      <c r="B1792" s="86"/>
      <c r="C1792" s="218"/>
      <c r="D1792" s="94"/>
      <c r="E1792" s="403"/>
      <c r="F1792" s="404"/>
      <c r="G1792" s="96"/>
      <c r="I1792" s="117" t="s">
        <v>1133</v>
      </c>
      <c r="J1792" s="89" t="s">
        <v>1420</v>
      </c>
    </row>
    <row r="1793" spans="2:10" ht="11.25">
      <c r="B1793" s="86"/>
      <c r="C1793" s="87"/>
      <c r="D1793" s="88"/>
      <c r="E1793" s="403"/>
      <c r="I1793" s="117" t="s">
        <v>1133</v>
      </c>
      <c r="J1793" s="89"/>
    </row>
    <row r="1794" spans="2:10" ht="11.25">
      <c r="B1794" s="86" t="s">
        <v>1418</v>
      </c>
      <c r="C1794" s="87" t="s">
        <v>159</v>
      </c>
      <c r="D1794" s="90">
        <f>E1794-E1794*$K$1%</f>
        <v>17.29</v>
      </c>
      <c r="E1794" s="403">
        <v>19</v>
      </c>
      <c r="F1794" s="91">
        <f>D1794/E1794</f>
        <v>0.9099999999999999</v>
      </c>
      <c r="G1794" s="57">
        <v>111</v>
      </c>
      <c r="H1794" s="55">
        <v>17.9</v>
      </c>
      <c r="I1794" s="117">
        <f>SUM(E1794*0.7)</f>
        <v>13.299999999999999</v>
      </c>
      <c r="J1794" s="89" t="s">
        <v>1114</v>
      </c>
    </row>
    <row r="1795" spans="2:10" ht="11.25">
      <c r="B1795" s="86"/>
      <c r="C1795" s="218"/>
      <c r="D1795" s="94"/>
      <c r="E1795" s="403"/>
      <c r="F1795" s="404"/>
      <c r="G1795" s="96"/>
      <c r="I1795" s="117" t="s">
        <v>1133</v>
      </c>
      <c r="J1795" s="89" t="s">
        <v>1421</v>
      </c>
    </row>
    <row r="1796" spans="2:10" ht="11.25">
      <c r="B1796" s="86"/>
      <c r="C1796" s="218"/>
      <c r="D1796" s="94"/>
      <c r="E1796" s="403"/>
      <c r="F1796" s="404"/>
      <c r="G1796" s="96"/>
      <c r="I1796" s="117" t="s">
        <v>1133</v>
      </c>
      <c r="J1796" s="89"/>
    </row>
    <row r="1797" spans="2:10" ht="11.25">
      <c r="B1797" s="251" t="s">
        <v>1417</v>
      </c>
      <c r="C1797" s="87" t="s">
        <v>159</v>
      </c>
      <c r="D1797" s="90">
        <f>E1797-E1797*$K$1%</f>
        <v>20.93</v>
      </c>
      <c r="E1797" s="403">
        <v>23</v>
      </c>
      <c r="F1797" s="91">
        <f>D1797/E1797</f>
        <v>0.91</v>
      </c>
      <c r="G1797" s="57">
        <v>111</v>
      </c>
      <c r="H1797" s="55">
        <v>21.2</v>
      </c>
      <c r="I1797" s="117">
        <f>SUM(E1797*0.7)</f>
        <v>16.099999999999998</v>
      </c>
      <c r="J1797" s="89" t="s">
        <v>1422</v>
      </c>
    </row>
    <row r="1798" spans="2:10" ht="11.25">
      <c r="B1798" s="86"/>
      <c r="C1798" s="218"/>
      <c r="D1798" s="94"/>
      <c r="F1798" s="404"/>
      <c r="G1798" s="96"/>
      <c r="I1798" s="117" t="s">
        <v>1133</v>
      </c>
      <c r="J1798" s="89" t="s">
        <v>1423</v>
      </c>
    </row>
    <row r="1799" spans="2:11" ht="12.75" customHeight="1">
      <c r="B1799" s="162"/>
      <c r="C1799" s="221"/>
      <c r="D1799" s="222"/>
      <c r="E1799" s="106"/>
      <c r="F1799" s="406"/>
      <c r="G1799" s="172"/>
      <c r="H1799" s="106"/>
      <c r="I1799" s="117" t="s">
        <v>1133</v>
      </c>
      <c r="J1799" s="109"/>
      <c r="K1799" s="110"/>
    </row>
    <row r="1800" spans="2:10" ht="15" customHeight="1">
      <c r="B1800" s="86"/>
      <c r="C1800" s="218"/>
      <c r="D1800" s="94"/>
      <c r="F1800" s="404"/>
      <c r="G1800" s="96"/>
      <c r="I1800" s="117" t="s">
        <v>1133</v>
      </c>
      <c r="J1800" s="89"/>
    </row>
    <row r="1801" spans="2:10" ht="11.25">
      <c r="B1801" s="251" t="s">
        <v>1180</v>
      </c>
      <c r="C1801" s="87" t="s">
        <v>159</v>
      </c>
      <c r="D1801" s="90">
        <f>E1801-E1801*$K$1%</f>
        <v>33.579</v>
      </c>
      <c r="E1801" s="55">
        <v>36.9</v>
      </c>
      <c r="F1801" s="91">
        <f>D1801/E1801</f>
        <v>0.91</v>
      </c>
      <c r="G1801" s="57">
        <v>111</v>
      </c>
      <c r="H1801" s="55">
        <v>36.9</v>
      </c>
      <c r="I1801" s="117">
        <f>SUM(E1801*0.7)</f>
        <v>25.83</v>
      </c>
      <c r="J1801" s="89" t="s">
        <v>377</v>
      </c>
    </row>
    <row r="1802" spans="2:10" ht="11.25">
      <c r="B1802" s="86"/>
      <c r="C1802" s="218"/>
      <c r="D1802" s="94"/>
      <c r="F1802" s="404"/>
      <c r="G1802" s="96"/>
      <c r="I1802" s="117" t="s">
        <v>1133</v>
      </c>
      <c r="J1802" s="89" t="s">
        <v>1181</v>
      </c>
    </row>
    <row r="1803" spans="2:11" ht="13.5" customHeight="1">
      <c r="B1803" s="162"/>
      <c r="C1803" s="221"/>
      <c r="D1803" s="222"/>
      <c r="E1803" s="106"/>
      <c r="F1803" s="406"/>
      <c r="G1803" s="172"/>
      <c r="H1803" s="106"/>
      <c r="I1803" s="117" t="s">
        <v>1133</v>
      </c>
      <c r="J1803" s="109"/>
      <c r="K1803" s="110"/>
    </row>
    <row r="1804" spans="2:10" ht="15" customHeight="1">
      <c r="B1804" s="86"/>
      <c r="C1804" s="218"/>
      <c r="D1804" s="94"/>
      <c r="F1804" s="404"/>
      <c r="G1804" s="96"/>
      <c r="I1804" s="117" t="s">
        <v>1133</v>
      </c>
      <c r="J1804" s="89"/>
    </row>
    <row r="1805" spans="2:10" ht="11.25">
      <c r="B1805" s="385" t="s">
        <v>862</v>
      </c>
      <c r="C1805" s="87" t="s">
        <v>159</v>
      </c>
      <c r="D1805" s="90">
        <f>E1805-E1805*$K$1%</f>
        <v>51.87</v>
      </c>
      <c r="E1805" s="55">
        <v>57</v>
      </c>
      <c r="F1805" s="91">
        <f>D1805/E1805</f>
        <v>0.9099999999999999</v>
      </c>
      <c r="G1805" s="57">
        <v>111</v>
      </c>
      <c r="H1805" s="55">
        <v>57</v>
      </c>
      <c r="I1805" s="117">
        <f>SUM(E1805*0.7)</f>
        <v>39.9</v>
      </c>
      <c r="J1805" s="89" t="s">
        <v>800</v>
      </c>
    </row>
    <row r="1806" spans="2:10" ht="11.25">
      <c r="B1806" s="86"/>
      <c r="C1806" s="218"/>
      <c r="D1806" s="94"/>
      <c r="F1806" s="404"/>
      <c r="G1806" s="96"/>
      <c r="I1806" s="117" t="s">
        <v>1133</v>
      </c>
      <c r="J1806" s="89" t="s">
        <v>803</v>
      </c>
    </row>
    <row r="1807" spans="2:10" ht="11.25">
      <c r="B1807" s="86"/>
      <c r="C1807" s="218"/>
      <c r="D1807" s="94"/>
      <c r="F1807" s="404"/>
      <c r="G1807" s="96"/>
      <c r="I1807" s="117" t="s">
        <v>1133</v>
      </c>
      <c r="J1807" s="89" t="s">
        <v>804</v>
      </c>
    </row>
    <row r="1808" spans="2:11" ht="16.5" customHeight="1">
      <c r="B1808" s="162"/>
      <c r="C1808" s="221"/>
      <c r="D1808" s="222"/>
      <c r="E1808" s="106"/>
      <c r="F1808" s="406"/>
      <c r="G1808" s="172"/>
      <c r="H1808" s="106"/>
      <c r="I1808" s="117" t="s">
        <v>1133</v>
      </c>
      <c r="J1808" s="109"/>
      <c r="K1808" s="110"/>
    </row>
    <row r="1809" spans="2:10" ht="15" customHeight="1">
      <c r="B1809" s="86"/>
      <c r="C1809" s="218"/>
      <c r="D1809" s="94"/>
      <c r="F1809" s="404"/>
      <c r="G1809" s="96"/>
      <c r="I1809" s="90" t="s">
        <v>1133</v>
      </c>
      <c r="J1809" s="89"/>
    </row>
    <row r="1810" spans="2:10" ht="11.25">
      <c r="B1810" s="86" t="s">
        <v>1052</v>
      </c>
      <c r="C1810" s="87" t="s">
        <v>159</v>
      </c>
      <c r="D1810" s="90">
        <f>E1810-E1810*$K$1%</f>
        <v>101.92</v>
      </c>
      <c r="E1810" s="55">
        <v>112</v>
      </c>
      <c r="F1810" s="91">
        <f>D1810/E1810</f>
        <v>0.91</v>
      </c>
      <c r="G1810" s="57">
        <v>6</v>
      </c>
      <c r="H1810" s="55">
        <v>112</v>
      </c>
      <c r="I1810" s="90">
        <f>SUM(E1810*0.7)</f>
        <v>78.39999999999999</v>
      </c>
      <c r="J1810" s="89" t="s">
        <v>181</v>
      </c>
    </row>
    <row r="1811" spans="2:10" ht="11.25">
      <c r="B1811" s="86"/>
      <c r="C1811" s="218"/>
      <c r="D1811" s="94"/>
      <c r="F1811" s="404"/>
      <c r="G1811" s="96"/>
      <c r="I1811" s="90" t="s">
        <v>1133</v>
      </c>
      <c r="J1811" s="89" t="s">
        <v>182</v>
      </c>
    </row>
    <row r="1812" spans="2:10" ht="11.25">
      <c r="B1812" s="86"/>
      <c r="C1812" s="218"/>
      <c r="D1812" s="94"/>
      <c r="F1812" s="404"/>
      <c r="G1812" s="96"/>
      <c r="I1812" s="90" t="s">
        <v>1133</v>
      </c>
      <c r="J1812" s="89" t="s">
        <v>183</v>
      </c>
    </row>
    <row r="1813" spans="2:10" ht="11.25">
      <c r="B1813" s="86"/>
      <c r="C1813" s="218"/>
      <c r="D1813" s="94"/>
      <c r="F1813" s="404"/>
      <c r="G1813" s="96"/>
      <c r="I1813" s="90" t="s">
        <v>1133</v>
      </c>
      <c r="J1813" s="89" t="s">
        <v>184</v>
      </c>
    </row>
    <row r="1814" spans="2:10" ht="11.25">
      <c r="B1814" s="86"/>
      <c r="C1814" s="218"/>
      <c r="D1814" s="94"/>
      <c r="F1814" s="404"/>
      <c r="G1814" s="96"/>
      <c r="I1814" s="90" t="s">
        <v>1133</v>
      </c>
      <c r="J1814" s="89" t="s">
        <v>185</v>
      </c>
    </row>
    <row r="1815" spans="2:11" ht="18.75" customHeight="1">
      <c r="B1815" s="162"/>
      <c r="C1815" s="221"/>
      <c r="D1815" s="222"/>
      <c r="E1815" s="106"/>
      <c r="F1815" s="406"/>
      <c r="G1815" s="172"/>
      <c r="H1815" s="106"/>
      <c r="I1815" s="90" t="s">
        <v>1133</v>
      </c>
      <c r="J1815" s="109"/>
      <c r="K1815" s="110"/>
    </row>
    <row r="1816" spans="2:10" ht="15.75" customHeight="1">
      <c r="B1816" s="86"/>
      <c r="C1816" s="218"/>
      <c r="D1816" s="94"/>
      <c r="F1816" s="404"/>
      <c r="G1816" s="96"/>
      <c r="I1816" s="90" t="s">
        <v>1133</v>
      </c>
      <c r="J1816" s="89"/>
    </row>
    <row r="1817" spans="2:10" ht="11.25">
      <c r="B1817" s="86" t="s">
        <v>716</v>
      </c>
      <c r="C1817" s="87" t="s">
        <v>159</v>
      </c>
      <c r="D1817" s="90">
        <f>E1817-E1817*$K$1%</f>
        <v>13.559000000000001</v>
      </c>
      <c r="E1817" s="55">
        <v>14.9</v>
      </c>
      <c r="F1817" s="91">
        <f>D1817/E1817</f>
        <v>0.91</v>
      </c>
      <c r="G1817" s="57">
        <v>6</v>
      </c>
      <c r="H1817" s="55">
        <v>13.9</v>
      </c>
      <c r="I1817" s="117">
        <f>SUM(E1817*0.7)</f>
        <v>10.43</v>
      </c>
      <c r="J1817" s="89" t="s">
        <v>717</v>
      </c>
    </row>
    <row r="1818" spans="2:10" ht="11.25">
      <c r="B1818" s="86"/>
      <c r="C1818" s="87"/>
      <c r="D1818" s="90"/>
      <c r="F1818" s="91"/>
      <c r="I1818" s="117" t="s">
        <v>1133</v>
      </c>
      <c r="J1818" s="89"/>
    </row>
    <row r="1819" spans="2:10" ht="11.25">
      <c r="B1819" s="86" t="s">
        <v>1092</v>
      </c>
      <c r="C1819" s="87" t="s">
        <v>159</v>
      </c>
      <c r="D1819" s="90">
        <f>E1819-E1819*$K$1%</f>
        <v>19.019</v>
      </c>
      <c r="E1819" s="55">
        <v>20.9</v>
      </c>
      <c r="F1819" s="91">
        <f>D1819/E1819</f>
        <v>0.91</v>
      </c>
      <c r="G1819" s="57">
        <v>6</v>
      </c>
      <c r="H1819" s="55">
        <v>19.9</v>
      </c>
      <c r="I1819" s="117">
        <f>SUM(E1819*0.7)</f>
        <v>14.629999999999997</v>
      </c>
      <c r="J1819" s="89" t="s">
        <v>1094</v>
      </c>
    </row>
    <row r="1820" spans="2:10" ht="11.25">
      <c r="B1820" s="86"/>
      <c r="C1820" s="218"/>
      <c r="D1820" s="94"/>
      <c r="F1820" s="404"/>
      <c r="G1820" s="96"/>
      <c r="I1820" s="117" t="s">
        <v>1133</v>
      </c>
      <c r="J1820" s="89"/>
    </row>
    <row r="1821" spans="2:10" ht="11.25">
      <c r="B1821" s="86" t="s">
        <v>1093</v>
      </c>
      <c r="C1821" s="87" t="s">
        <v>159</v>
      </c>
      <c r="D1821" s="90">
        <f>E1821-E1821*$K$1%</f>
        <v>36.4</v>
      </c>
      <c r="E1821" s="55">
        <v>40</v>
      </c>
      <c r="F1821" s="91">
        <f>D1821/E1821</f>
        <v>0.9099999999999999</v>
      </c>
      <c r="G1821" s="57">
        <v>6</v>
      </c>
      <c r="H1821" s="55">
        <v>39</v>
      </c>
      <c r="I1821" s="117">
        <f>SUM(E1821*0.7)</f>
        <v>28</v>
      </c>
      <c r="J1821" s="89" t="s">
        <v>1095</v>
      </c>
    </row>
    <row r="1822" spans="2:11" ht="14.25" customHeight="1">
      <c r="B1822" s="162"/>
      <c r="C1822" s="221"/>
      <c r="D1822" s="222"/>
      <c r="E1822" s="106"/>
      <c r="F1822" s="406"/>
      <c r="G1822" s="172"/>
      <c r="H1822" s="106"/>
      <c r="I1822" s="90" t="s">
        <v>1133</v>
      </c>
      <c r="J1822" s="109"/>
      <c r="K1822" s="110"/>
    </row>
    <row r="1823" spans="2:10" ht="11.25">
      <c r="B1823" s="86"/>
      <c r="C1823" s="302"/>
      <c r="D1823" s="303"/>
      <c r="F1823" s="404"/>
      <c r="G1823" s="96"/>
      <c r="I1823" s="96"/>
      <c r="J1823" s="89"/>
    </row>
    <row r="1824" spans="2:10" ht="11.25">
      <c r="B1824" s="86"/>
      <c r="C1824" s="302"/>
      <c r="D1824" s="303"/>
      <c r="F1824" s="404"/>
      <c r="G1824" s="96"/>
      <c r="I1824" s="96"/>
      <c r="J1824" s="89"/>
    </row>
    <row r="1825" spans="2:10" ht="11.25">
      <c r="B1825" s="86"/>
      <c r="C1825" s="302"/>
      <c r="D1825" s="303"/>
      <c r="F1825" s="404"/>
      <c r="G1825" s="96"/>
      <c r="I1825" s="96"/>
      <c r="J1825" s="89"/>
    </row>
    <row r="1826" spans="2:10" ht="11.25">
      <c r="B1826" s="86"/>
      <c r="C1826" s="302"/>
      <c r="D1826" s="303"/>
      <c r="F1826" s="404"/>
      <c r="G1826" s="96"/>
      <c r="I1826" s="96"/>
      <c r="J1826" s="89"/>
    </row>
    <row r="1827" spans="2:10" ht="11.25">
      <c r="B1827" s="86"/>
      <c r="C1827" s="302"/>
      <c r="D1827" s="303"/>
      <c r="F1827" s="404"/>
      <c r="G1827" s="96"/>
      <c r="I1827" s="96"/>
      <c r="J1827" s="89"/>
    </row>
    <row r="1828" spans="2:10" ht="11.25">
      <c r="B1828" s="86"/>
      <c r="C1828" s="302"/>
      <c r="D1828" s="303"/>
      <c r="F1828" s="404"/>
      <c r="G1828" s="96"/>
      <c r="I1828" s="96"/>
      <c r="J1828" s="89"/>
    </row>
    <row r="1829" spans="2:10" ht="11.25">
      <c r="B1829" s="86"/>
      <c r="C1829" s="302"/>
      <c r="D1829" s="303"/>
      <c r="F1829" s="404"/>
      <c r="G1829" s="96"/>
      <c r="I1829" s="96"/>
      <c r="J1829" s="89"/>
    </row>
    <row r="1830" spans="2:10" s="123" customFormat="1" ht="14.25" customHeight="1">
      <c r="B1830" s="330"/>
      <c r="C1830" s="65"/>
      <c r="D1830" s="66"/>
      <c r="E1830" s="55"/>
      <c r="F1830" s="56"/>
      <c r="G1830" s="57"/>
      <c r="H1830" s="55"/>
      <c r="I1830" s="57"/>
      <c r="J1830" s="122"/>
    </row>
    <row r="1831" spans="2:10" s="123" customFormat="1" ht="11.25">
      <c r="B1831" s="152"/>
      <c r="C1831" s="174"/>
      <c r="D1831" s="175"/>
      <c r="E1831" s="55"/>
      <c r="F1831" s="95"/>
      <c r="G1831" s="96"/>
      <c r="H1831" s="55"/>
      <c r="I1831" s="96"/>
      <c r="J1831" s="122"/>
    </row>
    <row r="1832" spans="2:10" s="123" customFormat="1" ht="11.25">
      <c r="B1832" s="152"/>
      <c r="C1832" s="65"/>
      <c r="D1832" s="66"/>
      <c r="E1832" s="55"/>
      <c r="F1832" s="56"/>
      <c r="G1832" s="57"/>
      <c r="H1832" s="55"/>
      <c r="I1832" s="57"/>
      <c r="J1832" s="122"/>
    </row>
    <row r="1833" spans="2:10" s="123" customFormat="1" ht="11.25">
      <c r="B1833" s="152"/>
      <c r="C1833" s="65"/>
      <c r="D1833" s="66"/>
      <c r="E1833" s="55"/>
      <c r="F1833" s="56"/>
      <c r="G1833" s="57"/>
      <c r="H1833" s="55"/>
      <c r="I1833" s="57"/>
      <c r="J1833" s="122"/>
    </row>
    <row r="1834" spans="2:10" s="123" customFormat="1" ht="11.25">
      <c r="B1834" s="152"/>
      <c r="C1834" s="65"/>
      <c r="D1834" s="66"/>
      <c r="E1834" s="55"/>
      <c r="F1834" s="56"/>
      <c r="G1834" s="57"/>
      <c r="H1834" s="55"/>
      <c r="I1834" s="57"/>
      <c r="J1834" s="122"/>
    </row>
    <row r="1835" spans="2:10" s="123" customFormat="1" ht="11.25">
      <c r="B1835" s="152"/>
      <c r="C1835" s="65"/>
      <c r="D1835" s="66"/>
      <c r="E1835" s="55"/>
      <c r="F1835" s="56"/>
      <c r="G1835" s="57"/>
      <c r="H1835" s="55"/>
      <c r="I1835" s="57"/>
      <c r="J1835" s="122"/>
    </row>
    <row r="1836" spans="2:10" s="123" customFormat="1" ht="11.25">
      <c r="B1836" s="152"/>
      <c r="C1836" s="65"/>
      <c r="D1836" s="66"/>
      <c r="E1836" s="55"/>
      <c r="F1836" s="56"/>
      <c r="G1836" s="57"/>
      <c r="H1836" s="55"/>
      <c r="I1836" s="57"/>
      <c r="J1836" s="122"/>
    </row>
    <row r="1837" spans="2:10" s="123" customFormat="1" ht="11.25">
      <c r="B1837" s="152"/>
      <c r="C1837" s="65"/>
      <c r="D1837" s="66"/>
      <c r="E1837" s="55"/>
      <c r="F1837" s="56"/>
      <c r="G1837" s="57"/>
      <c r="H1837" s="55"/>
      <c r="I1837" s="57"/>
      <c r="J1837" s="122"/>
    </row>
    <row r="1838" spans="2:10" s="123" customFormat="1" ht="11.25">
      <c r="B1838" s="152"/>
      <c r="C1838" s="65"/>
      <c r="D1838" s="66"/>
      <c r="E1838" s="55"/>
      <c r="F1838" s="56"/>
      <c r="G1838" s="57"/>
      <c r="H1838" s="55"/>
      <c r="I1838" s="57"/>
      <c r="J1838" s="122"/>
    </row>
    <row r="1839" spans="2:10" s="123" customFormat="1" ht="11.25">
      <c r="B1839" s="152"/>
      <c r="C1839" s="65"/>
      <c r="D1839" s="66"/>
      <c r="E1839" s="55"/>
      <c r="F1839" s="56"/>
      <c r="G1839" s="57"/>
      <c r="H1839" s="55"/>
      <c r="I1839" s="57"/>
      <c r="J1839" s="122"/>
    </row>
    <row r="1840" spans="2:10" s="123" customFormat="1" ht="11.25">
      <c r="B1840" s="152"/>
      <c r="C1840" s="65"/>
      <c r="D1840" s="66"/>
      <c r="E1840" s="55"/>
      <c r="F1840" s="56"/>
      <c r="G1840" s="57"/>
      <c r="H1840" s="55"/>
      <c r="I1840" s="57"/>
      <c r="J1840" s="122"/>
    </row>
    <row r="1841" spans="2:10" s="123" customFormat="1" ht="11.25">
      <c r="B1841" s="152"/>
      <c r="C1841" s="65"/>
      <c r="D1841" s="66"/>
      <c r="E1841" s="55"/>
      <c r="F1841" s="56"/>
      <c r="G1841" s="57"/>
      <c r="H1841" s="55"/>
      <c r="I1841" s="57"/>
      <c r="J1841" s="122"/>
    </row>
    <row r="1842" spans="2:10" s="123" customFormat="1" ht="11.25">
      <c r="B1842" s="229"/>
      <c r="C1842" s="65"/>
      <c r="D1842" s="66"/>
      <c r="E1842" s="55"/>
      <c r="F1842" s="56"/>
      <c r="G1842" s="57"/>
      <c r="H1842" s="55"/>
      <c r="I1842" s="57"/>
      <c r="J1842" s="417"/>
    </row>
  </sheetData>
  <sheetProtection password="8F05" sheet="1" objects="1" scenarios="1"/>
  <mergeCells count="68">
    <mergeCell ref="A1723:A1773"/>
    <mergeCell ref="A1112:A1121"/>
    <mergeCell ref="C1433:D1433"/>
    <mergeCell ref="A1187:A1212"/>
    <mergeCell ref="A1213:A1236"/>
    <mergeCell ref="A1279:A1298"/>
    <mergeCell ref="A1310:A1346"/>
    <mergeCell ref="C1423:D1423"/>
    <mergeCell ref="A1347:A1376"/>
    <mergeCell ref="A1629:A1652"/>
    <mergeCell ref="C771:D771"/>
    <mergeCell ref="C1406:D1406"/>
    <mergeCell ref="C1405:D1405"/>
    <mergeCell ref="C1382:D1382"/>
    <mergeCell ref="C1305:D1305"/>
    <mergeCell ref="C1389:D1389"/>
    <mergeCell ref="C1395:D1395"/>
    <mergeCell ref="C1396:D1396"/>
    <mergeCell ref="C1120:D1120"/>
    <mergeCell ref="C1125:D1125"/>
    <mergeCell ref="C109:D109"/>
    <mergeCell ref="J264:J265"/>
    <mergeCell ref="C133:D133"/>
    <mergeCell ref="C201:D201"/>
    <mergeCell ref="C206:D206"/>
    <mergeCell ref="C762:D762"/>
    <mergeCell ref="C1304:D1304"/>
    <mergeCell ref="C1191:D1191"/>
    <mergeCell ref="A973:A999"/>
    <mergeCell ref="A827:A857"/>
    <mergeCell ref="C1117:D1117"/>
    <mergeCell ref="C1035:D1035"/>
    <mergeCell ref="C1128:D1128"/>
    <mergeCell ref="C774:D774"/>
    <mergeCell ref="C765:D765"/>
    <mergeCell ref="A1437:A1448"/>
    <mergeCell ref="C1411:D1411"/>
    <mergeCell ref="C1415:D1415"/>
    <mergeCell ref="C1203:D1203"/>
    <mergeCell ref="C1424:D1424"/>
    <mergeCell ref="C1432:D1432"/>
    <mergeCell ref="A1378:A1418"/>
    <mergeCell ref="A1548:A1581"/>
    <mergeCell ref="A1450:A1492"/>
    <mergeCell ref="A1659:A1714"/>
    <mergeCell ref="A1511:A1546"/>
    <mergeCell ref="C1075:D1075"/>
    <mergeCell ref="A1238:A1278"/>
    <mergeCell ref="C1273:D1273"/>
    <mergeCell ref="C1118:D1118"/>
    <mergeCell ref="C1126:D1126"/>
    <mergeCell ref="A4:A36"/>
    <mergeCell ref="A66:A85"/>
    <mergeCell ref="A341:A358"/>
    <mergeCell ref="A759:A785"/>
    <mergeCell ref="A93:A126"/>
    <mergeCell ref="A450:A505"/>
    <mergeCell ref="A508:A542"/>
    <mergeCell ref="A386:A447"/>
    <mergeCell ref="A128:A159"/>
    <mergeCell ref="A626:A636"/>
    <mergeCell ref="C462:D462"/>
    <mergeCell ref="C463:D463"/>
    <mergeCell ref="A564:A598"/>
    <mergeCell ref="A162:A180"/>
    <mergeCell ref="A323:A340"/>
    <mergeCell ref="A255:A321"/>
    <mergeCell ref="A195:A220"/>
  </mergeCells>
  <hyperlinks>
    <hyperlink ref="J757" r:id="rId1" display="Objektivberechnung"/>
    <hyperlink ref="J778" r:id="rId2" display="Objektivberechnung"/>
    <hyperlink ref="J191" r:id="rId3" display="Koax-Steuerung über DSR-3709/3716 Rekorder"/>
    <hyperlink ref="J505" location="GVDVR" display="fernsteuerbar über GVDVR und GVPRO Rekorder"/>
    <hyperlink ref="J179" location="GVDVR" display="fernsteuerbar über GVDVR und GVPRO Rekorder"/>
    <hyperlink ref="F666" r:id="rId4" display="..\Katalog\Katalog\Datenbl�tter\01_Kameras\FarbKameras\Standard\G50IR_Serie.pdf"/>
    <hyperlink ref="J771" r:id="rId5" display="Objektivberechnung"/>
    <hyperlink ref="J792" r:id="rId6" display="Objektivberechnung"/>
    <hyperlink ref="J211" r:id="rId7" display="Koax-Steuerung über DSR-3709/3716 Rekorder"/>
    <hyperlink ref="J199" location="GVDVR" display="fernsteuerbar über GVDVR und GVPRO Rekorder"/>
    <hyperlink ref="F685" r:id="rId8" display="..\Katalog\Katalog\Datenbl�tter\01_Kameras\FarbKameras\Standard\G50IR_Serie.pdf"/>
    <hyperlink ref="J776" r:id="rId9" display="Objektivberechnung"/>
    <hyperlink ref="J797" r:id="rId10" display="Objektivberechnung"/>
    <hyperlink ref="J210" r:id="rId11" display="Koax-Steuerung über DSR-3709/3716 Rekorder"/>
    <hyperlink ref="J198" location="GVDVR" display="fernsteuerbar über GVDVR und GVPRO Rekorder"/>
  </hyperlinks>
  <printOptions horizontalCentered="1"/>
  <pageMargins left="0.5905511811023623" right="0.5905511811023623" top="0.5905511811023623" bottom="0.6692913385826772" header="0.31496062992125984" footer="0.3937007874015748"/>
  <pageSetup fitToHeight="18" horizontalDpi="600" verticalDpi="600" orientation="portrait" paperSize="9" r:id="rId13"/>
  <headerFooter alignWithMargins="0">
    <oddHeader>&amp;L&amp;"Arial,Fett"&amp;8Besuchen Sie uns unter: www.elstrom.de&amp;C&amp;8Seite &amp;P/&amp;N&amp;R&amp;"Arial,Fett"&amp;8Preise exkl. Mwst, gültig ab 01.12.2008</oddHeader>
    <oddFooter xml:space="preserve">&amp;L&amp;"Times New Roman,Fett"&amp;11ELSTROM
&amp;"Arial,Standard"&amp;8Elektro Steininger&amp;C&amp;8D-94469 Deggendorf, Leoprechtstein 59&amp;R&amp;8Tel. +49- (0) 991-34 38 09 </oddFooter>
  </headerFooter>
  <rowBreaks count="29" manualBreakCount="29">
    <brk id="3" min="1" max="8" man="1"/>
    <brk id="65" min="1" max="7" man="1"/>
    <brk id="127" min="1" max="7" man="1"/>
    <brk id="193" min="1" max="7" man="1"/>
    <brk id="253" min="1" max="7" man="1"/>
    <brk id="322" min="1" max="7" man="1"/>
    <brk id="384" min="1" max="7" man="1"/>
    <brk id="449" min="1" max="7" man="1"/>
    <brk id="507" min="1" max="8" man="1"/>
    <brk id="562" max="255" man="1"/>
    <brk id="624" min="1" max="8" man="1"/>
    <brk id="691" min="1" max="8" man="1"/>
    <brk id="755" min="1" max="7" man="1"/>
    <brk id="825" min="1" max="7" man="1"/>
    <brk id="891" min="1" max="7" man="1"/>
    <brk id="967" min="1" max="7" man="1"/>
    <brk id="1027" min="1" max="7" man="1"/>
    <brk id="1098" min="1" max="7" man="1"/>
    <brk id="1172" min="1" max="8" man="1"/>
    <brk id="1237" min="1" max="7" man="1"/>
    <brk id="1307" min="1" max="7" man="1"/>
    <brk id="1377" min="1" max="8" man="1"/>
    <brk id="1436" min="1" max="8" man="1"/>
    <brk id="1492" min="1" max="8" man="1"/>
    <brk id="1547" min="1" max="10" man="1"/>
    <brk id="1595" min="1" max="7" man="1"/>
    <brk id="1658" min="1" max="7" man="1"/>
    <brk id="1721" min="1" max="7" man="1"/>
    <brk id="1787" min="1" max="7" man="1"/>
  </rowBreak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showGridLines="0" workbookViewId="0" topLeftCell="A1">
      <selection activeCell="F1" sqref="F1:P16384"/>
    </sheetView>
  </sheetViews>
  <sheetFormatPr defaultColWidth="11.421875" defaultRowHeight="12.75"/>
  <cols>
    <col min="1" max="1" width="2.57421875" style="1" customWidth="1"/>
    <col min="2" max="2" width="4.421875" style="1" customWidth="1"/>
    <col min="3" max="4" width="3.421875" style="1" customWidth="1"/>
    <col min="5" max="5" width="2.28125" style="1" customWidth="1"/>
    <col min="6" max="10" width="3.421875" style="1" customWidth="1"/>
    <col min="11" max="11" width="3.28125" style="1" customWidth="1"/>
    <col min="12" max="12" width="2.140625" style="1" customWidth="1"/>
    <col min="13" max="16" width="3.421875" style="1" customWidth="1"/>
    <col min="17" max="17" width="1.8515625" style="1" customWidth="1"/>
    <col min="18" max="22" width="3.421875" style="1" customWidth="1"/>
    <col min="23" max="23" width="2.140625" style="1" customWidth="1"/>
    <col min="24" max="25" width="3.421875" style="1" customWidth="1"/>
    <col min="26" max="26" width="3.57421875" style="1" customWidth="1"/>
    <col min="27" max="33" width="3.421875" style="1" customWidth="1"/>
    <col min="34" max="34" width="10.28125" style="1" customWidth="1"/>
    <col min="35" max="35" width="93.140625" style="1" hidden="1" customWidth="1"/>
    <col min="36" max="16384" width="11.421875" style="4" customWidth="1"/>
  </cols>
  <sheetData>
    <row r="1" spans="1:3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6" customHeight="1">
      <c r="A2" s="2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2"/>
      <c r="AI2" s="2"/>
    </row>
    <row r="3" spans="1:35" ht="15.75">
      <c r="A3" s="2"/>
      <c r="B3" s="14" t="s">
        <v>894</v>
      </c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5"/>
      <c r="AA3" s="5"/>
      <c r="AB3" s="5"/>
      <c r="AC3" s="5"/>
      <c r="AD3" s="5"/>
      <c r="AE3" s="5"/>
      <c r="AF3" s="5"/>
      <c r="AG3" s="9"/>
      <c r="AH3" s="2"/>
      <c r="AI3" s="2"/>
    </row>
    <row r="4" spans="1:35" ht="5.25" customHeight="1">
      <c r="A4" s="2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2"/>
      <c r="AI4" s="2"/>
    </row>
    <row r="5" spans="1:35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/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  <c r="AH6" s="3"/>
      <c r="AI6" s="3"/>
    </row>
    <row r="7" spans="1:35" ht="18.75" customHeight="1">
      <c r="A7" s="3"/>
      <c r="B7" s="21"/>
      <c r="C7" s="22"/>
      <c r="D7" s="22"/>
      <c r="E7" s="22"/>
      <c r="F7" s="418" t="s">
        <v>880</v>
      </c>
      <c r="G7" s="418"/>
      <c r="H7" s="418"/>
      <c r="I7" s="418"/>
      <c r="J7" s="418"/>
      <c r="K7" s="418"/>
      <c r="L7" s="22"/>
      <c r="M7" s="22"/>
      <c r="N7" s="22"/>
      <c r="O7" s="22"/>
      <c r="P7" s="23"/>
      <c r="Q7" s="20"/>
      <c r="R7" s="24"/>
      <c r="S7" s="25"/>
      <c r="T7" s="25"/>
      <c r="U7" s="25"/>
      <c r="V7" s="25"/>
      <c r="W7" s="22"/>
      <c r="X7" s="26"/>
      <c r="AG7" s="27"/>
      <c r="AH7" s="3"/>
      <c r="AI7" s="3"/>
    </row>
    <row r="8" spans="1:35" ht="16.5" customHeight="1">
      <c r="A8" s="3"/>
      <c r="B8" s="21"/>
      <c r="C8" s="22"/>
      <c r="D8" s="22"/>
      <c r="E8" s="22"/>
      <c r="F8" s="419" t="s">
        <v>874</v>
      </c>
      <c r="G8" s="419"/>
      <c r="H8" s="419"/>
      <c r="I8" s="419"/>
      <c r="J8" s="419"/>
      <c r="K8" s="419"/>
      <c r="L8" s="419"/>
      <c r="M8" s="419"/>
      <c r="N8" s="22"/>
      <c r="O8" s="22"/>
      <c r="P8" s="28"/>
      <c r="Q8" s="20"/>
      <c r="R8" s="21"/>
      <c r="S8" s="22"/>
      <c r="T8" s="22"/>
      <c r="U8" s="22"/>
      <c r="V8" s="22"/>
      <c r="W8" s="22"/>
      <c r="X8" s="26"/>
      <c r="Y8" s="421" t="s">
        <v>969</v>
      </c>
      <c r="Z8" s="421"/>
      <c r="AA8" s="421"/>
      <c r="AB8" s="421"/>
      <c r="AC8" s="421"/>
      <c r="AD8" s="421"/>
      <c r="AE8" s="421"/>
      <c r="AF8" s="421"/>
      <c r="AG8" s="29"/>
      <c r="AH8" s="3"/>
      <c r="AI8" s="3"/>
    </row>
    <row r="9" spans="1:35" ht="16.5" customHeight="1">
      <c r="A9" s="3"/>
      <c r="B9" s="21"/>
      <c r="C9" s="22"/>
      <c r="D9" s="22"/>
      <c r="E9" s="22"/>
      <c r="F9" s="419" t="s">
        <v>881</v>
      </c>
      <c r="G9" s="419"/>
      <c r="H9" s="419"/>
      <c r="I9" s="419"/>
      <c r="J9" s="419"/>
      <c r="K9" s="419"/>
      <c r="L9" s="22"/>
      <c r="M9" s="22"/>
      <c r="N9" s="22"/>
      <c r="O9" s="22"/>
      <c r="P9" s="28"/>
      <c r="Q9" s="20"/>
      <c r="R9" s="21"/>
      <c r="S9" s="22"/>
      <c r="T9" s="22"/>
      <c r="U9" s="22"/>
      <c r="V9" s="22"/>
      <c r="W9" s="22"/>
      <c r="X9" s="26"/>
      <c r="Y9" s="421" t="s">
        <v>146</v>
      </c>
      <c r="Z9" s="421"/>
      <c r="AA9" s="421"/>
      <c r="AB9" s="421"/>
      <c r="AC9" s="421"/>
      <c r="AD9" s="421"/>
      <c r="AE9" s="421"/>
      <c r="AF9" s="421"/>
      <c r="AG9" s="44"/>
      <c r="AH9" s="3"/>
      <c r="AI9" s="3"/>
    </row>
    <row r="10" spans="1:35" ht="16.5" customHeight="1">
      <c r="A10" s="3"/>
      <c r="B10" s="21"/>
      <c r="C10" s="22"/>
      <c r="D10" s="22"/>
      <c r="E10" s="22"/>
      <c r="F10" s="419" t="s">
        <v>875</v>
      </c>
      <c r="G10" s="419"/>
      <c r="H10" s="419"/>
      <c r="I10" s="419"/>
      <c r="J10" s="419"/>
      <c r="K10" s="419"/>
      <c r="L10" s="419"/>
      <c r="M10" s="4"/>
      <c r="N10" s="4"/>
      <c r="O10" s="4"/>
      <c r="P10" s="48"/>
      <c r="Q10" s="20"/>
      <c r="R10" s="21"/>
      <c r="S10" s="22"/>
      <c r="T10" s="22"/>
      <c r="U10" s="22"/>
      <c r="V10" s="22"/>
      <c r="W10" s="22"/>
      <c r="X10" s="26"/>
      <c r="Y10" s="421" t="s">
        <v>147</v>
      </c>
      <c r="Z10" s="421"/>
      <c r="AA10" s="421"/>
      <c r="AB10" s="421"/>
      <c r="AC10" s="421"/>
      <c r="AD10" s="421"/>
      <c r="AE10" s="421"/>
      <c r="AF10" s="421"/>
      <c r="AG10" s="422"/>
      <c r="AH10" s="3"/>
      <c r="AI10" s="3"/>
    </row>
    <row r="11" spans="1:35" ht="16.5" customHeight="1">
      <c r="A11" s="3"/>
      <c r="B11" s="21"/>
      <c r="C11" s="22"/>
      <c r="D11" s="22"/>
      <c r="E11" s="22"/>
      <c r="F11" s="421" t="s">
        <v>142</v>
      </c>
      <c r="G11" s="421"/>
      <c r="H11" s="421"/>
      <c r="I11" s="421"/>
      <c r="J11" s="421"/>
      <c r="K11" s="421"/>
      <c r="L11" s="421"/>
      <c r="M11" s="421"/>
      <c r="N11" s="421"/>
      <c r="O11" s="421"/>
      <c r="P11" s="422"/>
      <c r="Q11" s="20"/>
      <c r="R11" s="21"/>
      <c r="S11" s="22"/>
      <c r="T11" s="22"/>
      <c r="U11" s="22"/>
      <c r="V11" s="22"/>
      <c r="W11" s="22"/>
      <c r="X11" s="26"/>
      <c r="Y11" s="421" t="s">
        <v>143</v>
      </c>
      <c r="Z11" s="421"/>
      <c r="AA11" s="421"/>
      <c r="AB11" s="421"/>
      <c r="AC11" s="421"/>
      <c r="AD11" s="421"/>
      <c r="AE11" s="421"/>
      <c r="AF11" s="421"/>
      <c r="AG11" s="29"/>
      <c r="AH11" s="3"/>
      <c r="AI11" s="3"/>
    </row>
    <row r="12" spans="1:35" ht="16.5" customHeight="1">
      <c r="A12" s="3"/>
      <c r="B12" s="21"/>
      <c r="C12" s="22"/>
      <c r="D12" s="22"/>
      <c r="E12" s="22"/>
      <c r="F12" s="426" t="s">
        <v>550</v>
      </c>
      <c r="G12" s="426"/>
      <c r="H12" s="426"/>
      <c r="I12" s="426"/>
      <c r="J12" s="426"/>
      <c r="K12" s="426"/>
      <c r="L12" s="22"/>
      <c r="M12" s="22"/>
      <c r="N12" s="22"/>
      <c r="O12" s="22"/>
      <c r="P12" s="28"/>
      <c r="Q12" s="20"/>
      <c r="R12" s="21"/>
      <c r="S12" s="22"/>
      <c r="T12" s="22"/>
      <c r="U12" s="22"/>
      <c r="V12" s="22"/>
      <c r="W12" s="22"/>
      <c r="X12" s="26"/>
      <c r="AG12" s="29"/>
      <c r="AH12" s="3"/>
      <c r="AI12" s="3"/>
    </row>
    <row r="13" spans="1:35" ht="3" customHeight="1">
      <c r="A13" s="3"/>
      <c r="B13" s="21"/>
      <c r="C13" s="22"/>
      <c r="D13" s="22"/>
      <c r="E13" s="22"/>
      <c r="F13" s="49"/>
      <c r="G13" s="49"/>
      <c r="H13" s="49"/>
      <c r="I13" s="49"/>
      <c r="J13" s="49"/>
      <c r="K13" s="49"/>
      <c r="L13" s="22"/>
      <c r="M13" s="22"/>
      <c r="N13" s="22"/>
      <c r="O13" s="22"/>
      <c r="P13" s="28"/>
      <c r="Q13" s="20"/>
      <c r="R13" s="21"/>
      <c r="S13" s="22"/>
      <c r="T13" s="22"/>
      <c r="U13" s="22"/>
      <c r="V13" s="22"/>
      <c r="W13" s="22"/>
      <c r="X13" s="26"/>
      <c r="AG13" s="29"/>
      <c r="AH13" s="3"/>
      <c r="AI13" s="3"/>
    </row>
    <row r="14" spans="1:35" ht="16.5" customHeight="1">
      <c r="A14" s="3"/>
      <c r="B14" s="21"/>
      <c r="C14" s="451" t="s">
        <v>1289</v>
      </c>
      <c r="D14" s="452"/>
      <c r="E14" s="22"/>
      <c r="F14" s="420" t="s">
        <v>718</v>
      </c>
      <c r="G14" s="420"/>
      <c r="H14" s="420"/>
      <c r="I14" s="420"/>
      <c r="J14" s="420"/>
      <c r="K14" s="420"/>
      <c r="L14" s="420"/>
      <c r="M14" s="420"/>
      <c r="N14" s="22"/>
      <c r="O14" s="22"/>
      <c r="P14" s="28"/>
      <c r="Q14" s="20"/>
      <c r="R14" s="21"/>
      <c r="S14" s="22"/>
      <c r="T14" s="22"/>
      <c r="U14" s="22"/>
      <c r="V14" s="22"/>
      <c r="W14" s="22"/>
      <c r="X14" s="26"/>
      <c r="Y14" s="421" t="s">
        <v>551</v>
      </c>
      <c r="Z14" s="421"/>
      <c r="AA14" s="421"/>
      <c r="AB14" s="421"/>
      <c r="AC14" s="421"/>
      <c r="AD14" s="421"/>
      <c r="AE14" s="421"/>
      <c r="AF14" s="421"/>
      <c r="AG14" s="29"/>
      <c r="AH14" s="50"/>
      <c r="AI14" s="3"/>
    </row>
    <row r="15" spans="1:35" ht="3" customHeight="1">
      <c r="A15" s="3"/>
      <c r="B15" s="21"/>
      <c r="C15" s="22"/>
      <c r="D15" s="22"/>
      <c r="E15" s="22"/>
      <c r="F15" s="49"/>
      <c r="G15" s="49"/>
      <c r="H15" s="49"/>
      <c r="I15" s="49"/>
      <c r="J15" s="49"/>
      <c r="K15" s="49"/>
      <c r="L15" s="22"/>
      <c r="M15" s="22"/>
      <c r="N15" s="22"/>
      <c r="O15" s="22"/>
      <c r="P15" s="28"/>
      <c r="Q15" s="20"/>
      <c r="R15" s="21"/>
      <c r="S15" s="22"/>
      <c r="T15" s="22"/>
      <c r="U15" s="22"/>
      <c r="V15" s="22"/>
      <c r="W15" s="22"/>
      <c r="X15" s="26"/>
      <c r="AG15" s="29"/>
      <c r="AH15" s="3"/>
      <c r="AI15" s="3"/>
    </row>
    <row r="16" spans="1:35" ht="16.5" customHeight="1">
      <c r="A16" s="3"/>
      <c r="B16" s="21"/>
      <c r="C16" s="22"/>
      <c r="D16" s="22"/>
      <c r="E16" s="22"/>
      <c r="F16" s="421" t="s">
        <v>1292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2"/>
      <c r="Q16" s="20"/>
      <c r="R16" s="21"/>
      <c r="S16" s="22"/>
      <c r="T16" s="22"/>
      <c r="U16" s="22"/>
      <c r="V16" s="22"/>
      <c r="W16" s="22"/>
      <c r="X16" s="26"/>
      <c r="Y16" s="4"/>
      <c r="Z16" s="4"/>
      <c r="AA16" s="4"/>
      <c r="AB16" s="4"/>
      <c r="AC16" s="4"/>
      <c r="AD16" s="4"/>
      <c r="AE16" s="4"/>
      <c r="AF16" s="4"/>
      <c r="AG16" s="29"/>
      <c r="AH16" s="3"/>
      <c r="AI16" s="3"/>
    </row>
    <row r="17" spans="1:35" ht="18" customHeight="1" thickBot="1">
      <c r="A17" s="3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0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"/>
      <c r="AI17" s="3"/>
    </row>
    <row r="18" spans="1:35" ht="9.7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3"/>
      <c r="AI18" s="3"/>
    </row>
    <row r="19" spans="1:35" ht="8.25" customHeight="1">
      <c r="A19" s="3"/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7"/>
      <c r="N19" s="18"/>
      <c r="O19" s="18"/>
      <c r="P19" s="18"/>
      <c r="Q19" s="18"/>
      <c r="R19" s="18"/>
      <c r="S19" s="18"/>
      <c r="T19" s="18"/>
      <c r="U19" s="18"/>
      <c r="V19" s="19"/>
      <c r="W19" s="33"/>
      <c r="X19" s="17"/>
      <c r="Y19" s="18"/>
      <c r="Z19" s="18"/>
      <c r="AA19" s="18"/>
      <c r="AB19" s="18"/>
      <c r="AC19" s="18"/>
      <c r="AD19" s="18"/>
      <c r="AE19" s="18"/>
      <c r="AF19" s="18"/>
      <c r="AG19" s="19"/>
      <c r="AH19" s="3"/>
      <c r="AI19" s="3"/>
    </row>
    <row r="20" spans="1:35" ht="12.75">
      <c r="A20" s="3"/>
      <c r="B20" s="21"/>
      <c r="C20" s="22"/>
      <c r="D20" s="22"/>
      <c r="E20" s="22"/>
      <c r="F20" s="22"/>
      <c r="G20" s="22"/>
      <c r="H20" s="22"/>
      <c r="I20" s="22"/>
      <c r="J20" s="22"/>
      <c r="K20" s="28"/>
      <c r="L20" s="20"/>
      <c r="M20" s="21"/>
      <c r="N20" s="22"/>
      <c r="O20" s="22"/>
      <c r="P20" s="22"/>
      <c r="Q20" s="22"/>
      <c r="R20" s="22"/>
      <c r="S20" s="22"/>
      <c r="T20" s="22"/>
      <c r="U20" s="22"/>
      <c r="V20" s="28"/>
      <c r="W20" s="33"/>
      <c r="X20" s="21"/>
      <c r="Y20" s="22"/>
      <c r="Z20" s="22"/>
      <c r="AA20" s="22"/>
      <c r="AB20" s="22"/>
      <c r="AC20" s="429"/>
      <c r="AD20" s="430"/>
      <c r="AE20" s="430"/>
      <c r="AF20" s="430"/>
      <c r="AG20" s="255"/>
      <c r="AH20" s="3"/>
      <c r="AI20" s="3"/>
    </row>
    <row r="21" spans="1:35" ht="12.75">
      <c r="A21" s="3"/>
      <c r="B21" s="21"/>
      <c r="C21" s="22"/>
      <c r="D21" s="22"/>
      <c r="E21" s="34" t="s">
        <v>144</v>
      </c>
      <c r="F21" s="35"/>
      <c r="G21" s="35"/>
      <c r="H21" s="35"/>
      <c r="I21" s="35"/>
      <c r="J21" s="35"/>
      <c r="K21" s="36"/>
      <c r="L21" s="20"/>
      <c r="M21" s="21"/>
      <c r="N21" s="22"/>
      <c r="O21" s="26"/>
      <c r="P21" s="427" t="s">
        <v>895</v>
      </c>
      <c r="Q21" s="427"/>
      <c r="R21" s="427"/>
      <c r="S21" s="427"/>
      <c r="T21" s="427"/>
      <c r="U21" s="427"/>
      <c r="V21" s="428"/>
      <c r="W21" s="33"/>
      <c r="X21" s="21"/>
      <c r="Y21" s="22"/>
      <c r="Z21" s="22"/>
      <c r="AA21" s="22"/>
      <c r="AB21" s="196" t="s">
        <v>936</v>
      </c>
      <c r="AC21" s="165"/>
      <c r="AD21" s="165"/>
      <c r="AE21" s="165"/>
      <c r="AF21" s="165"/>
      <c r="AG21" s="453"/>
      <c r="AH21" s="3"/>
      <c r="AI21" s="3"/>
    </row>
    <row r="22" spans="1:35" ht="12.75">
      <c r="A22" s="3"/>
      <c r="B22" s="21"/>
      <c r="C22" s="22"/>
      <c r="D22" s="22"/>
      <c r="E22" s="22"/>
      <c r="F22" s="22"/>
      <c r="G22" s="22"/>
      <c r="H22" s="22"/>
      <c r="I22" s="22"/>
      <c r="J22" s="22"/>
      <c r="K22" s="28"/>
      <c r="L22" s="20"/>
      <c r="M22" s="21"/>
      <c r="N22" s="22"/>
      <c r="O22" s="22"/>
      <c r="P22" s="22"/>
      <c r="Q22" s="22"/>
      <c r="R22" s="22"/>
      <c r="S22" s="22"/>
      <c r="T22" s="22"/>
      <c r="U22" s="22"/>
      <c r="V22" s="28"/>
      <c r="W22" s="20"/>
      <c r="X22" s="21"/>
      <c r="Y22" s="22"/>
      <c r="Z22" s="22"/>
      <c r="AA22" s="22"/>
      <c r="AB22" s="22"/>
      <c r="AC22" s="429"/>
      <c r="AD22" s="430"/>
      <c r="AE22" s="430"/>
      <c r="AF22" s="430"/>
      <c r="AG22" s="255"/>
      <c r="AH22" s="3"/>
      <c r="AI22" s="3"/>
    </row>
    <row r="23" spans="1:35" ht="10.5" customHeight="1" thickBot="1">
      <c r="A23" s="3"/>
      <c r="B23" s="30"/>
      <c r="C23" s="31"/>
      <c r="D23" s="31"/>
      <c r="E23" s="31"/>
      <c r="F23" s="31"/>
      <c r="G23" s="31"/>
      <c r="H23" s="31"/>
      <c r="I23" s="31"/>
      <c r="J23" s="31"/>
      <c r="K23" s="32"/>
      <c r="L23" s="20"/>
      <c r="M23" s="30"/>
      <c r="N23" s="31"/>
      <c r="O23" s="31"/>
      <c r="P23" s="31"/>
      <c r="Q23" s="31"/>
      <c r="R23" s="31"/>
      <c r="S23" s="31"/>
      <c r="T23" s="31"/>
      <c r="U23" s="31"/>
      <c r="V23" s="32"/>
      <c r="W23" s="20"/>
      <c r="X23" s="30"/>
      <c r="Y23" s="31"/>
      <c r="Z23" s="31"/>
      <c r="AA23" s="31"/>
      <c r="AB23" s="31"/>
      <c r="AC23" s="31"/>
      <c r="AD23" s="31"/>
      <c r="AE23" s="31"/>
      <c r="AF23" s="31"/>
      <c r="AG23" s="32"/>
      <c r="AH23" s="3"/>
      <c r="AI23" s="3"/>
    </row>
    <row r="24" spans="1:35" ht="19.5" customHeight="1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3"/>
      <c r="AI24" s="3"/>
    </row>
    <row r="25" spans="1:35" ht="18" customHeight="1">
      <c r="A25" s="3"/>
      <c r="B25" s="17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17"/>
      <c r="N25" s="18"/>
      <c r="O25" s="18"/>
      <c r="P25" s="18"/>
      <c r="Q25" s="18"/>
      <c r="R25" s="18"/>
      <c r="S25" s="18"/>
      <c r="T25" s="18"/>
      <c r="U25" s="18"/>
      <c r="V25" s="19"/>
      <c r="W25" s="20"/>
      <c r="X25" s="17"/>
      <c r="Y25" s="18"/>
      <c r="Z25" s="18"/>
      <c r="AA25" s="18"/>
      <c r="AB25" s="18"/>
      <c r="AC25" s="18"/>
      <c r="AD25" s="18"/>
      <c r="AE25" s="18"/>
      <c r="AF25" s="18"/>
      <c r="AG25" s="19"/>
      <c r="AH25" s="3"/>
      <c r="AI25" s="3"/>
    </row>
    <row r="26" spans="1:35" ht="12.75">
      <c r="A26" s="3"/>
      <c r="B26" s="21"/>
      <c r="C26" s="22"/>
      <c r="D26" s="22"/>
      <c r="E26" s="22"/>
      <c r="F26" s="423" t="s">
        <v>1293</v>
      </c>
      <c r="G26" s="424"/>
      <c r="H26" s="424"/>
      <c r="I26" s="424"/>
      <c r="J26" s="424"/>
      <c r="K26" s="425"/>
      <c r="L26" s="20"/>
      <c r="M26" s="21"/>
      <c r="N26" s="22"/>
      <c r="O26" s="22"/>
      <c r="P26" s="22"/>
      <c r="Q26" s="22"/>
      <c r="R26" s="457" t="s">
        <v>1296</v>
      </c>
      <c r="S26" s="430"/>
      <c r="T26" s="430"/>
      <c r="U26" s="430"/>
      <c r="V26" s="255"/>
      <c r="W26" s="20"/>
      <c r="X26" s="21"/>
      <c r="Y26" s="22"/>
      <c r="Z26" s="22"/>
      <c r="AA26" s="454" t="s">
        <v>1295</v>
      </c>
      <c r="AB26" s="455"/>
      <c r="AC26" s="455"/>
      <c r="AD26" s="455"/>
      <c r="AE26" s="455"/>
      <c r="AF26" s="455"/>
      <c r="AG26" s="456"/>
      <c r="AH26" s="3"/>
      <c r="AI26" s="3"/>
    </row>
    <row r="27" spans="1:35" ht="12.75">
      <c r="A27" s="3"/>
      <c r="B27" s="21"/>
      <c r="C27" s="22"/>
      <c r="D27" s="26"/>
      <c r="E27" s="22"/>
      <c r="F27" s="423" t="s">
        <v>1294</v>
      </c>
      <c r="G27" s="424"/>
      <c r="H27" s="424"/>
      <c r="I27" s="424"/>
      <c r="J27" s="424"/>
      <c r="K27" s="425"/>
      <c r="L27" s="20"/>
      <c r="M27" s="21"/>
      <c r="N27" s="22"/>
      <c r="O27" s="22"/>
      <c r="P27" s="38"/>
      <c r="Q27" s="22"/>
      <c r="R27" s="458" t="s">
        <v>1297</v>
      </c>
      <c r="S27" s="459"/>
      <c r="T27" s="459"/>
      <c r="U27" s="459"/>
      <c r="V27" s="460"/>
      <c r="W27" s="20"/>
      <c r="X27" s="21"/>
      <c r="Y27" s="22"/>
      <c r="Z27" s="39"/>
      <c r="AA27" s="454" t="s">
        <v>1293</v>
      </c>
      <c r="AB27" s="455"/>
      <c r="AC27" s="455"/>
      <c r="AD27" s="455"/>
      <c r="AE27" s="455"/>
      <c r="AF27" s="455"/>
      <c r="AG27" s="456"/>
      <c r="AH27" s="3"/>
      <c r="AI27" s="3"/>
    </row>
    <row r="28" spans="1:35" ht="21" customHeight="1" thickBot="1">
      <c r="A28" s="3"/>
      <c r="B28" s="30"/>
      <c r="C28" s="31"/>
      <c r="D28" s="31"/>
      <c r="E28" s="31"/>
      <c r="F28" s="31"/>
      <c r="G28" s="31"/>
      <c r="H28" s="31"/>
      <c r="I28" s="31"/>
      <c r="J28" s="31"/>
      <c r="K28" s="32"/>
      <c r="L28" s="20"/>
      <c r="M28" s="30"/>
      <c r="N28" s="31"/>
      <c r="O28" s="31"/>
      <c r="P28" s="31"/>
      <c r="Q28" s="31"/>
      <c r="R28" s="31"/>
      <c r="S28" s="31"/>
      <c r="T28" s="31"/>
      <c r="U28" s="31"/>
      <c r="V28" s="32"/>
      <c r="W28" s="20"/>
      <c r="X28" s="30"/>
      <c r="Y28" s="31"/>
      <c r="Z28" s="31"/>
      <c r="AA28" s="31"/>
      <c r="AB28" s="31"/>
      <c r="AC28" s="31"/>
      <c r="AD28" s="31"/>
      <c r="AE28" s="31"/>
      <c r="AF28" s="31"/>
      <c r="AG28" s="32"/>
      <c r="AH28" s="3"/>
      <c r="AI28" s="3"/>
    </row>
    <row r="29" spans="1:35" ht="10.5" customHeight="1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3"/>
      <c r="AI29" s="3"/>
    </row>
    <row r="30" spans="1:35" ht="9.75" customHeight="1">
      <c r="A30" s="3"/>
      <c r="B30" s="17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7"/>
      <c r="N30" s="18"/>
      <c r="O30" s="18"/>
      <c r="P30" s="18"/>
      <c r="Q30" s="18"/>
      <c r="R30" s="18"/>
      <c r="S30" s="18"/>
      <c r="T30" s="18"/>
      <c r="U30" s="18"/>
      <c r="V30" s="19"/>
      <c r="W30" s="20"/>
      <c r="X30" s="17"/>
      <c r="Y30" s="18"/>
      <c r="Z30" s="18"/>
      <c r="AA30" s="18"/>
      <c r="AB30" s="18"/>
      <c r="AC30" s="18"/>
      <c r="AD30" s="18"/>
      <c r="AE30" s="18"/>
      <c r="AF30" s="18"/>
      <c r="AG30" s="19"/>
      <c r="AH30" s="3"/>
      <c r="AI30" s="3"/>
    </row>
    <row r="31" spans="1:35" ht="12.75">
      <c r="A31" s="3"/>
      <c r="B31" s="21"/>
      <c r="C31" s="22"/>
      <c r="D31" s="22"/>
      <c r="E31" s="22"/>
      <c r="F31" s="465" t="s">
        <v>1298</v>
      </c>
      <c r="G31" s="466"/>
      <c r="H31" s="466"/>
      <c r="I31" s="466"/>
      <c r="J31" s="466"/>
      <c r="K31" s="467"/>
      <c r="L31" s="20"/>
      <c r="M31" s="21"/>
      <c r="N31" s="22"/>
      <c r="O31" s="22"/>
      <c r="P31" s="22"/>
      <c r="Q31" s="465" t="s">
        <v>1302</v>
      </c>
      <c r="R31" s="466"/>
      <c r="S31" s="466"/>
      <c r="T31" s="466"/>
      <c r="U31" s="466"/>
      <c r="V31" s="467"/>
      <c r="W31" s="20"/>
      <c r="X31" s="21"/>
      <c r="Y31" s="22"/>
      <c r="Z31" s="22"/>
      <c r="AA31" s="22"/>
      <c r="AB31" s="429" t="s">
        <v>1306</v>
      </c>
      <c r="AC31" s="461"/>
      <c r="AD31" s="461"/>
      <c r="AE31" s="461"/>
      <c r="AF31" s="461"/>
      <c r="AG31" s="462"/>
      <c r="AH31" s="3"/>
      <c r="AI31" s="3"/>
    </row>
    <row r="32" spans="1:35" ht="12.75">
      <c r="A32" s="3"/>
      <c r="B32" s="21"/>
      <c r="C32" s="22"/>
      <c r="D32" s="26"/>
      <c r="E32" s="22"/>
      <c r="F32" s="465" t="s">
        <v>1293</v>
      </c>
      <c r="G32" s="466"/>
      <c r="H32" s="466"/>
      <c r="I32" s="466"/>
      <c r="J32" s="466"/>
      <c r="K32" s="467"/>
      <c r="L32" s="20"/>
      <c r="M32" s="21"/>
      <c r="N32" s="22"/>
      <c r="O32" s="39"/>
      <c r="P32" s="39"/>
      <c r="Q32" s="465" t="s">
        <v>1303</v>
      </c>
      <c r="R32" s="466"/>
      <c r="S32" s="466"/>
      <c r="T32" s="466"/>
      <c r="U32" s="466"/>
      <c r="V32" s="467"/>
      <c r="W32" s="20"/>
      <c r="X32" s="21"/>
      <c r="Y32" s="22"/>
      <c r="Z32" s="39"/>
      <c r="AA32" s="39"/>
      <c r="AB32" s="429" t="s">
        <v>1307</v>
      </c>
      <c r="AC32" s="461"/>
      <c r="AD32" s="461"/>
      <c r="AE32" s="461"/>
      <c r="AF32" s="461"/>
      <c r="AG32" s="462"/>
      <c r="AH32" s="3"/>
      <c r="AI32" s="3"/>
    </row>
    <row r="33" spans="1:35" ht="12.75">
      <c r="A33" s="3"/>
      <c r="B33" s="21"/>
      <c r="C33" s="22"/>
      <c r="D33" s="22"/>
      <c r="E33" s="22"/>
      <c r="F33" s="465" t="s">
        <v>1299</v>
      </c>
      <c r="G33" s="466"/>
      <c r="H33" s="466"/>
      <c r="I33" s="466"/>
      <c r="J33" s="466"/>
      <c r="K33" s="467"/>
      <c r="L33" s="20"/>
      <c r="M33" s="21"/>
      <c r="N33" s="22"/>
      <c r="O33" s="22"/>
      <c r="P33" s="22"/>
      <c r="Q33" s="465" t="s">
        <v>1304</v>
      </c>
      <c r="R33" s="466"/>
      <c r="S33" s="466"/>
      <c r="T33" s="466"/>
      <c r="U33" s="466"/>
      <c r="V33" s="467"/>
      <c r="W33" s="20"/>
      <c r="X33" s="21"/>
      <c r="Y33" s="22"/>
      <c r="Z33" s="22"/>
      <c r="AA33" s="22"/>
      <c r="AB33" s="429" t="s">
        <v>1308</v>
      </c>
      <c r="AC33" s="461"/>
      <c r="AD33" s="461"/>
      <c r="AE33" s="461"/>
      <c r="AF33" s="461"/>
      <c r="AG33" s="462"/>
      <c r="AH33" s="3"/>
      <c r="AI33" s="3"/>
    </row>
    <row r="34" spans="1:35" ht="13.5" thickBot="1">
      <c r="A34" s="3"/>
      <c r="B34" s="30"/>
      <c r="C34" s="31"/>
      <c r="D34" s="31"/>
      <c r="E34" s="31"/>
      <c r="F34" s="31"/>
      <c r="G34" s="31"/>
      <c r="H34" s="31"/>
      <c r="I34" s="31"/>
      <c r="J34" s="31"/>
      <c r="K34" s="32"/>
      <c r="L34" s="20"/>
      <c r="M34" s="30"/>
      <c r="N34" s="31"/>
      <c r="O34" s="31"/>
      <c r="P34" s="31"/>
      <c r="Q34" s="31"/>
      <c r="R34" s="31"/>
      <c r="S34" s="31"/>
      <c r="T34" s="31"/>
      <c r="U34" s="31"/>
      <c r="V34" s="32"/>
      <c r="W34" s="20"/>
      <c r="X34" s="30"/>
      <c r="Y34" s="31"/>
      <c r="Z34" s="31"/>
      <c r="AA34" s="31"/>
      <c r="AB34" s="31"/>
      <c r="AC34" s="31"/>
      <c r="AD34" s="31"/>
      <c r="AE34" s="31"/>
      <c r="AF34" s="31"/>
      <c r="AG34" s="32"/>
      <c r="AH34" s="3"/>
      <c r="AI34" s="3"/>
    </row>
    <row r="35" spans="1:35" ht="19.5" customHeight="1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3"/>
      <c r="AI35" s="3"/>
    </row>
    <row r="36" spans="1:35" ht="14.25" customHeight="1">
      <c r="A36" s="3"/>
      <c r="B36" s="17"/>
      <c r="C36" s="18"/>
      <c r="D36" s="18"/>
      <c r="E36" s="18"/>
      <c r="F36" s="18"/>
      <c r="G36" s="18"/>
      <c r="H36" s="18"/>
      <c r="I36" s="18"/>
      <c r="J36" s="18"/>
      <c r="K36" s="19"/>
      <c r="L36" s="20"/>
      <c r="M36" s="17"/>
      <c r="N36" s="18"/>
      <c r="O36" s="18"/>
      <c r="P36" s="18"/>
      <c r="Q36" s="18"/>
      <c r="R36" s="18"/>
      <c r="S36" s="18"/>
      <c r="T36" s="18"/>
      <c r="U36" s="18"/>
      <c r="V36" s="19"/>
      <c r="W36" s="20"/>
      <c r="X36" s="17"/>
      <c r="Y36" s="18"/>
      <c r="Z36" s="18"/>
      <c r="AA36" s="18"/>
      <c r="AB36" s="18"/>
      <c r="AC36" s="18"/>
      <c r="AD36" s="18"/>
      <c r="AE36" s="18"/>
      <c r="AF36" s="18"/>
      <c r="AG36" s="19"/>
      <c r="AH36" s="3"/>
      <c r="AI36" s="3"/>
    </row>
    <row r="37" spans="1:35" ht="12.75">
      <c r="A37" s="3"/>
      <c r="B37" s="21"/>
      <c r="C37" s="22"/>
      <c r="D37" s="22"/>
      <c r="E37" s="22"/>
      <c r="F37" s="22"/>
      <c r="G37" s="22"/>
      <c r="H37" s="22"/>
      <c r="I37" s="22"/>
      <c r="J37" s="22"/>
      <c r="K37" s="28"/>
      <c r="L37" s="20"/>
      <c r="M37" s="21"/>
      <c r="N37" s="22"/>
      <c r="O37" s="22"/>
      <c r="P37" s="22"/>
      <c r="Q37" s="22"/>
      <c r="R37" s="22"/>
      <c r="S37" s="22"/>
      <c r="T37" s="22"/>
      <c r="U37" s="22"/>
      <c r="V37" s="28"/>
      <c r="W37" s="20"/>
      <c r="X37" s="21"/>
      <c r="Y37" s="22"/>
      <c r="Z37" s="22"/>
      <c r="AA37" s="22"/>
      <c r="AB37" s="22"/>
      <c r="AC37" s="22"/>
      <c r="AD37" s="22"/>
      <c r="AE37" s="22"/>
      <c r="AF37" s="22"/>
      <c r="AG37" s="28"/>
      <c r="AH37" s="3"/>
      <c r="AI37" s="3"/>
    </row>
    <row r="38" spans="1:35" ht="12.75">
      <c r="A38" s="3"/>
      <c r="B38" s="21"/>
      <c r="C38" s="22"/>
      <c r="D38" s="22"/>
      <c r="E38" s="22"/>
      <c r="F38" s="196" t="s">
        <v>1301</v>
      </c>
      <c r="G38" s="463"/>
      <c r="H38" s="463"/>
      <c r="I38" s="463"/>
      <c r="J38" s="463"/>
      <c r="K38" s="464"/>
      <c r="L38" s="20"/>
      <c r="M38" s="21"/>
      <c r="N38" s="22"/>
      <c r="O38" s="39"/>
      <c r="P38" s="426" t="s">
        <v>145</v>
      </c>
      <c r="Q38" s="463"/>
      <c r="R38" s="463"/>
      <c r="S38" s="463"/>
      <c r="T38" s="463"/>
      <c r="U38" s="463"/>
      <c r="V38" s="464"/>
      <c r="W38" s="20"/>
      <c r="X38" s="21"/>
      <c r="Y38" s="22"/>
      <c r="Z38" s="26"/>
      <c r="AA38" s="196" t="s">
        <v>1300</v>
      </c>
      <c r="AB38" s="165"/>
      <c r="AC38" s="165"/>
      <c r="AD38" s="165"/>
      <c r="AE38" s="165"/>
      <c r="AF38" s="165"/>
      <c r="AG38" s="453"/>
      <c r="AH38" s="3"/>
      <c r="AI38" s="3"/>
    </row>
    <row r="39" spans="1:35" ht="12.75">
      <c r="A39" s="3"/>
      <c r="B39" s="21"/>
      <c r="C39" s="22"/>
      <c r="D39" s="22"/>
      <c r="E39" s="22"/>
      <c r="F39" s="22"/>
      <c r="G39" s="22"/>
      <c r="H39" s="22"/>
      <c r="I39" s="22"/>
      <c r="J39" s="22"/>
      <c r="K39" s="28"/>
      <c r="L39" s="20"/>
      <c r="M39" s="21"/>
      <c r="N39" s="22"/>
      <c r="O39" s="22"/>
      <c r="P39" s="22"/>
      <c r="Q39" s="22"/>
      <c r="R39" s="22"/>
      <c r="S39" s="22"/>
      <c r="T39" s="22"/>
      <c r="U39" s="22"/>
      <c r="V39" s="28"/>
      <c r="W39" s="20"/>
      <c r="X39" s="21"/>
      <c r="Y39" s="22"/>
      <c r="Z39" s="22"/>
      <c r="AA39" s="22"/>
      <c r="AB39" s="22"/>
      <c r="AC39" s="22"/>
      <c r="AD39" s="22"/>
      <c r="AE39" s="22"/>
      <c r="AF39" s="22"/>
      <c r="AG39" s="28"/>
      <c r="AH39" s="3"/>
      <c r="AI39" s="3"/>
    </row>
    <row r="40" spans="1:35" ht="13.5" thickBot="1">
      <c r="A40" s="3"/>
      <c r="B40" s="30"/>
      <c r="C40" s="31"/>
      <c r="D40" s="31"/>
      <c r="E40" s="31"/>
      <c r="F40" s="31"/>
      <c r="G40" s="31"/>
      <c r="H40" s="31"/>
      <c r="I40" s="31"/>
      <c r="J40" s="31"/>
      <c r="K40" s="32"/>
      <c r="L40" s="20"/>
      <c r="M40" s="30"/>
      <c r="N40" s="31"/>
      <c r="O40" s="31"/>
      <c r="P40" s="31"/>
      <c r="Q40" s="31"/>
      <c r="R40" s="31"/>
      <c r="S40" s="31"/>
      <c r="T40" s="31"/>
      <c r="U40" s="31"/>
      <c r="V40" s="32"/>
      <c r="W40" s="20"/>
      <c r="X40" s="30"/>
      <c r="Y40" s="31"/>
      <c r="Z40" s="31"/>
      <c r="AA40" s="31"/>
      <c r="AB40" s="31"/>
      <c r="AC40" s="31"/>
      <c r="AD40" s="31"/>
      <c r="AE40" s="31"/>
      <c r="AF40" s="31"/>
      <c r="AG40" s="32"/>
      <c r="AH40" s="3"/>
      <c r="AI40" s="3"/>
    </row>
    <row r="41" spans="1:35" ht="19.5" customHeight="1">
      <c r="A41" s="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7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"/>
      <c r="AI41" s="3"/>
    </row>
    <row r="42" spans="1:35" ht="14.25" customHeight="1">
      <c r="A42" s="3"/>
      <c r="B42" s="17"/>
      <c r="C42" s="18"/>
      <c r="D42" s="18"/>
      <c r="E42" s="18"/>
      <c r="F42" s="18"/>
      <c r="G42" s="18"/>
      <c r="H42" s="18"/>
      <c r="I42" s="18"/>
      <c r="J42" s="18"/>
      <c r="K42" s="19"/>
      <c r="L42" s="20"/>
      <c r="M42" s="17"/>
      <c r="N42" s="18"/>
      <c r="O42" s="18"/>
      <c r="P42" s="18"/>
      <c r="Q42" s="18"/>
      <c r="R42" s="18"/>
      <c r="S42" s="18"/>
      <c r="T42" s="18"/>
      <c r="U42" s="18"/>
      <c r="V42" s="19"/>
      <c r="W42" s="20"/>
      <c r="X42" s="17"/>
      <c r="Y42" s="18"/>
      <c r="Z42" s="18"/>
      <c r="AA42" s="18"/>
      <c r="AB42" s="18"/>
      <c r="AC42" s="18"/>
      <c r="AD42" s="18"/>
      <c r="AE42" s="18"/>
      <c r="AF42" s="18"/>
      <c r="AG42" s="19"/>
      <c r="AH42" s="3"/>
      <c r="AI42" s="3"/>
    </row>
    <row r="43" spans="1:35" ht="12.75">
      <c r="A43" s="3"/>
      <c r="B43" s="21"/>
      <c r="C43" s="22"/>
      <c r="D43" s="22"/>
      <c r="E43" s="22"/>
      <c r="F43" s="22"/>
      <c r="G43" s="22"/>
      <c r="H43" s="22"/>
      <c r="I43" s="22"/>
      <c r="J43" s="22"/>
      <c r="K43" s="28"/>
      <c r="L43" s="20"/>
      <c r="M43" s="21"/>
      <c r="N43" s="22"/>
      <c r="O43" s="22"/>
      <c r="P43" s="22"/>
      <c r="Q43" s="22"/>
      <c r="R43" s="22"/>
      <c r="S43" s="22"/>
      <c r="T43" s="22"/>
      <c r="U43" s="22"/>
      <c r="V43" s="28"/>
      <c r="W43" s="20"/>
      <c r="X43" s="21"/>
      <c r="Y43" s="22"/>
      <c r="Z43" s="22"/>
      <c r="AA43" s="22"/>
      <c r="AB43" s="22"/>
      <c r="AC43" s="22"/>
      <c r="AD43" s="22"/>
      <c r="AE43" s="22"/>
      <c r="AF43" s="22"/>
      <c r="AG43" s="28"/>
      <c r="AH43" s="3"/>
      <c r="AI43" s="3"/>
    </row>
    <row r="44" spans="1:35" ht="12.75">
      <c r="A44" s="3"/>
      <c r="B44" s="21"/>
      <c r="C44" s="22"/>
      <c r="D44" s="26"/>
      <c r="E44" s="38"/>
      <c r="F44" s="426" t="s">
        <v>1305</v>
      </c>
      <c r="G44" s="463"/>
      <c r="H44" s="463"/>
      <c r="I44" s="463"/>
      <c r="J44" s="463"/>
      <c r="K44" s="464"/>
      <c r="L44" s="20"/>
      <c r="M44" s="21"/>
      <c r="N44" s="22"/>
      <c r="O44" s="22"/>
      <c r="P44" s="22"/>
      <c r="Q44" s="196" t="s">
        <v>1310</v>
      </c>
      <c r="R44" s="463"/>
      <c r="S44" s="463"/>
      <c r="T44" s="463"/>
      <c r="U44" s="463"/>
      <c r="V44" s="464"/>
      <c r="W44" s="20"/>
      <c r="X44" s="21"/>
      <c r="Y44" s="22"/>
      <c r="Z44" s="39"/>
      <c r="AA44" s="196" t="s">
        <v>1375</v>
      </c>
      <c r="AB44" s="165"/>
      <c r="AC44" s="165"/>
      <c r="AD44" s="165"/>
      <c r="AE44" s="165"/>
      <c r="AF44" s="165"/>
      <c r="AG44" s="453"/>
      <c r="AH44" s="3"/>
      <c r="AI44" s="3"/>
    </row>
    <row r="45" spans="1:35" ht="12.75">
      <c r="A45" s="3"/>
      <c r="B45" s="21"/>
      <c r="C45" s="22"/>
      <c r="D45" s="22"/>
      <c r="E45" s="22"/>
      <c r="F45" s="22"/>
      <c r="G45" s="22"/>
      <c r="H45" s="22"/>
      <c r="I45" s="22"/>
      <c r="J45" s="22"/>
      <c r="K45" s="28"/>
      <c r="L45" s="20"/>
      <c r="M45" s="21"/>
      <c r="N45" s="22"/>
      <c r="O45" s="22"/>
      <c r="P45" s="22"/>
      <c r="Q45" s="22"/>
      <c r="R45" s="22"/>
      <c r="S45" s="22"/>
      <c r="T45" s="22"/>
      <c r="U45" s="22"/>
      <c r="V45" s="28"/>
      <c r="W45" s="20"/>
      <c r="X45" s="21"/>
      <c r="Y45" s="22"/>
      <c r="Z45" s="22"/>
      <c r="AA45" s="22"/>
      <c r="AB45" s="22"/>
      <c r="AC45" s="22"/>
      <c r="AD45" s="22"/>
      <c r="AE45" s="22"/>
      <c r="AF45" s="22"/>
      <c r="AG45" s="28"/>
      <c r="AH45" s="3"/>
      <c r="AI45" s="3"/>
    </row>
    <row r="46" spans="1:35" ht="13.5" thickBot="1">
      <c r="A46" s="3"/>
      <c r="B46" s="30"/>
      <c r="C46" s="31"/>
      <c r="D46" s="31"/>
      <c r="E46" s="31"/>
      <c r="F46" s="31"/>
      <c r="G46" s="31"/>
      <c r="H46" s="31"/>
      <c r="I46" s="31"/>
      <c r="J46" s="31"/>
      <c r="K46" s="32"/>
      <c r="L46" s="20"/>
      <c r="M46" s="30"/>
      <c r="N46" s="31"/>
      <c r="O46" s="31"/>
      <c r="P46" s="31"/>
      <c r="Q46" s="31"/>
      <c r="R46" s="31"/>
      <c r="S46" s="31"/>
      <c r="T46" s="31"/>
      <c r="U46" s="31"/>
      <c r="V46" s="32"/>
      <c r="W46" s="20"/>
      <c r="X46" s="30"/>
      <c r="Y46" s="31"/>
      <c r="Z46" s="31"/>
      <c r="AA46" s="31"/>
      <c r="AB46" s="31"/>
      <c r="AC46" s="31"/>
      <c r="AD46" s="31"/>
      <c r="AE46" s="31"/>
      <c r="AF46" s="31"/>
      <c r="AG46" s="32"/>
      <c r="AH46" s="3"/>
      <c r="AI46" s="3"/>
    </row>
    <row r="47" spans="1:35" ht="19.5" customHeight="1">
      <c r="A47" s="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37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3"/>
      <c r="AI47" s="3"/>
    </row>
    <row r="48" spans="1:35" ht="14.25" customHeight="1">
      <c r="A48" s="3"/>
      <c r="B48" s="17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17"/>
      <c r="N48" s="18"/>
      <c r="O48" s="18"/>
      <c r="P48" s="18"/>
      <c r="Q48" s="18"/>
      <c r="R48" s="18"/>
      <c r="S48" s="18"/>
      <c r="T48" s="18"/>
      <c r="U48" s="18"/>
      <c r="V48" s="19"/>
      <c r="W48" s="20"/>
      <c r="X48" s="40"/>
      <c r="Y48" s="41"/>
      <c r="Z48" s="41"/>
      <c r="AA48" s="41"/>
      <c r="AB48" s="41"/>
      <c r="AC48" s="41"/>
      <c r="AD48" s="41"/>
      <c r="AE48" s="41"/>
      <c r="AF48" s="41"/>
      <c r="AG48" s="42"/>
      <c r="AH48" s="3"/>
      <c r="AI48" s="3"/>
    </row>
    <row r="49" spans="1:35" ht="12.75">
      <c r="A49" s="3"/>
      <c r="B49" s="21"/>
      <c r="C49" s="22"/>
      <c r="D49" s="22"/>
      <c r="E49" s="22"/>
      <c r="F49" s="22"/>
      <c r="G49" s="22"/>
      <c r="H49" s="22"/>
      <c r="I49" s="22"/>
      <c r="J49" s="22"/>
      <c r="K49" s="28"/>
      <c r="L49" s="20"/>
      <c r="M49" s="21"/>
      <c r="N49" s="22"/>
      <c r="O49" s="22"/>
      <c r="P49" s="22"/>
      <c r="Q49" s="22"/>
      <c r="R49" s="22"/>
      <c r="S49" s="22"/>
      <c r="T49" s="22"/>
      <c r="U49" s="22"/>
      <c r="V49" s="28"/>
      <c r="W49" s="20"/>
      <c r="X49" s="43"/>
      <c r="AG49" s="44"/>
      <c r="AH49" s="3"/>
      <c r="AI49" s="3"/>
    </row>
    <row r="50" spans="1:35" ht="12.75">
      <c r="A50" s="3"/>
      <c r="B50" s="21"/>
      <c r="C50" s="22"/>
      <c r="D50" s="26"/>
      <c r="E50" s="38"/>
      <c r="F50" s="426" t="s">
        <v>1309</v>
      </c>
      <c r="G50" s="463"/>
      <c r="H50" s="463"/>
      <c r="I50" s="463"/>
      <c r="J50" s="463"/>
      <c r="K50" s="464"/>
      <c r="L50" s="20"/>
      <c r="M50" s="21"/>
      <c r="N50" s="22"/>
      <c r="O50" s="26"/>
      <c r="P50" s="38"/>
      <c r="Q50" s="39"/>
      <c r="R50" s="423" t="s">
        <v>1311</v>
      </c>
      <c r="S50" s="424"/>
      <c r="T50" s="424"/>
      <c r="U50" s="424"/>
      <c r="V50" s="425"/>
      <c r="W50" s="20"/>
      <c r="X50" s="43"/>
      <c r="AC50" s="196" t="s">
        <v>1371</v>
      </c>
      <c r="AD50" s="468"/>
      <c r="AE50" s="468"/>
      <c r="AF50" s="468"/>
      <c r="AG50" s="453"/>
      <c r="AH50" s="3"/>
      <c r="AI50" s="3"/>
    </row>
    <row r="51" spans="1:35" ht="12.75">
      <c r="A51" s="3"/>
      <c r="B51" s="21"/>
      <c r="C51" s="22"/>
      <c r="D51" s="22"/>
      <c r="E51" s="22"/>
      <c r="F51" s="22"/>
      <c r="G51" s="22"/>
      <c r="H51" s="22"/>
      <c r="I51" s="22"/>
      <c r="J51" s="22"/>
      <c r="K51" s="28"/>
      <c r="L51" s="20"/>
      <c r="M51" s="21"/>
      <c r="N51" s="22"/>
      <c r="O51" s="22"/>
      <c r="P51" s="22"/>
      <c r="Q51" s="22"/>
      <c r="R51" s="22"/>
      <c r="S51" s="22"/>
      <c r="T51" s="22"/>
      <c r="U51" s="22"/>
      <c r="V51" s="28"/>
      <c r="W51" s="20"/>
      <c r="X51" s="43"/>
      <c r="AG51" s="44"/>
      <c r="AH51" s="3"/>
      <c r="AI51" s="3"/>
    </row>
    <row r="52" spans="1:35" ht="13.5" thickBot="1">
      <c r="A52" s="3"/>
      <c r="B52" s="30"/>
      <c r="C52" s="31"/>
      <c r="D52" s="31"/>
      <c r="E52" s="31"/>
      <c r="F52" s="31"/>
      <c r="G52" s="31"/>
      <c r="H52" s="31"/>
      <c r="I52" s="31"/>
      <c r="J52" s="31"/>
      <c r="K52" s="32"/>
      <c r="L52" s="20"/>
      <c r="M52" s="30"/>
      <c r="N52" s="31"/>
      <c r="O52" s="31"/>
      <c r="P52" s="31"/>
      <c r="Q52" s="31"/>
      <c r="R52" s="31"/>
      <c r="S52" s="31"/>
      <c r="T52" s="31"/>
      <c r="U52" s="31"/>
      <c r="V52" s="32"/>
      <c r="W52" s="20"/>
      <c r="X52" s="45"/>
      <c r="Y52" s="46"/>
      <c r="Z52" s="46"/>
      <c r="AA52" s="46"/>
      <c r="AB52" s="46"/>
      <c r="AC52" s="46"/>
      <c r="AD52" s="46"/>
      <c r="AE52" s="46"/>
      <c r="AF52" s="46"/>
      <c r="AG52" s="47"/>
      <c r="AH52" s="3"/>
      <c r="AI52" s="3"/>
    </row>
    <row r="53" spans="1:3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6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</sheetData>
  <sheetProtection password="8F05" sheet="1" objects="1" scenarios="1"/>
  <mergeCells count="42">
    <mergeCell ref="Y14:AF14"/>
    <mergeCell ref="Y9:AF9"/>
    <mergeCell ref="Y8:AF8"/>
    <mergeCell ref="Y10:AG10"/>
    <mergeCell ref="R50:V50"/>
    <mergeCell ref="AB33:AG33"/>
    <mergeCell ref="F50:K50"/>
    <mergeCell ref="Q44:V44"/>
    <mergeCell ref="AA44:AG44"/>
    <mergeCell ref="Q33:V33"/>
    <mergeCell ref="F44:K44"/>
    <mergeCell ref="AC50:AG50"/>
    <mergeCell ref="AB31:AG31"/>
    <mergeCell ref="AB32:AG32"/>
    <mergeCell ref="AA38:AG38"/>
    <mergeCell ref="F38:K38"/>
    <mergeCell ref="Q31:V31"/>
    <mergeCell ref="Q32:V32"/>
    <mergeCell ref="F32:K32"/>
    <mergeCell ref="F33:K33"/>
    <mergeCell ref="P38:V38"/>
    <mergeCell ref="F31:K31"/>
    <mergeCell ref="AA26:AG26"/>
    <mergeCell ref="AA27:AG27"/>
    <mergeCell ref="R26:V26"/>
    <mergeCell ref="R27:V27"/>
    <mergeCell ref="F16:P16"/>
    <mergeCell ref="F26:K26"/>
    <mergeCell ref="F27:K27"/>
    <mergeCell ref="Y11:AF11"/>
    <mergeCell ref="F12:K12"/>
    <mergeCell ref="F11:P11"/>
    <mergeCell ref="P21:V21"/>
    <mergeCell ref="AC20:AG20"/>
    <mergeCell ref="AC22:AG22"/>
    <mergeCell ref="AB21:AG21"/>
    <mergeCell ref="C14:D14"/>
    <mergeCell ref="F7:K7"/>
    <mergeCell ref="F9:K9"/>
    <mergeCell ref="F10:L10"/>
    <mergeCell ref="F8:M8"/>
    <mergeCell ref="F14:M14"/>
  </mergeCells>
  <hyperlinks>
    <hyperlink ref="F7:K7" location="Farbkameras_SANYO" display="Farbkameras SANYO"/>
    <hyperlink ref="F9:K9" location="Farbkamera_GANZ" display="Farbkameras GANZ"/>
    <hyperlink ref="F11:K11" location="MZ_Kameras" display="Modulkameras mit"/>
    <hyperlink ref="F12:K12" location="S_W_Kameras" display="S/W Kameras"/>
    <hyperlink ref="F16:K16" location="Kamerahalter" display="Kamerahalter"/>
    <hyperlink ref="P21:V21" location="Miniatur_Objektive" display="Miniatur-Objektive"/>
    <hyperlink ref="E21:L21" location="Objektive" display="Vario-Objektive CS-Mount"/>
    <hyperlink ref="F26:K26" location="GVDVR" display="Digitalrekorder"/>
    <hyperlink ref="F27:K27" location="GVDVR" display="GV-Serie"/>
    <hyperlink ref="R26:V26" location="DVR_ECO" display="  Stand-Alone"/>
    <hyperlink ref="R27:V27" location="DVR_ECO" display="  Digitalrekorder"/>
    <hyperlink ref="AA26:AG26" location="SANYO_DVR" display="Sanyo"/>
    <hyperlink ref="F8:L8" location="Farbkameras_SAMSUNG" display="Farbkameras SAMSUNG"/>
    <hyperlink ref="AA27:AG27" location="SANYO_DVR" display="Digitalrekorder"/>
    <hyperlink ref="F31:K31" location="Heitel" display="HeiTel"/>
    <hyperlink ref="F32:K32" location="Heitel" display="Digitalrekorder"/>
    <hyperlink ref="F33:K33" location="Heitel" display="Bildübertragung"/>
    <hyperlink ref="P38:V38" location="Monitore_CRT" display="Überwachungsmonitore"/>
    <hyperlink ref="AA38:AG38" location="Monitorhalterungen__CRT" display="Monitorhalterungen"/>
    <hyperlink ref="F38:K38" location="TFT_Monitore" display="TFT-Monitore"/>
    <hyperlink ref="Q31:V31" location="Umschalter" display="Umschalter"/>
    <hyperlink ref="Q32:V32" location="Umschalter" display="Quadranten"/>
    <hyperlink ref="Q33:V33" location="Umschalter" display="Multiplexer"/>
    <hyperlink ref="F44:K44" location="_2_Draht" display="2-Draht Übertragung"/>
    <hyperlink ref="AB31:AG31" location="Verteiler" display="Videoverteiler"/>
    <hyperlink ref="AB32:AG32" location="Verteiler" display="Videoverstärker"/>
    <hyperlink ref="AB33:AG33" location="Entstoerfilter" display="Entstörfilter"/>
    <hyperlink ref="F50:K50" location="Kreuzschienen" display="Videokreuzschienen"/>
    <hyperlink ref="Q44:V44" location="S_N_Köpfe" display="S/N-Köpfe"/>
    <hyperlink ref="AA44:AG44" location="IR_Scheinwerfer" display="   Infrarotscheinwerfer"/>
    <hyperlink ref="R50:V50" location="Zubehör" display="Zubehör"/>
    <hyperlink ref="AB21:AG21" location="Kameragehäuse" display="Kameragehäuse"/>
    <hyperlink ref="Y14:AE14" location="High_Speed" display="High-Speed-Domkameras"/>
    <hyperlink ref="Y8:AC8" location="Minikameras" display="Miniatur -"/>
    <hyperlink ref="Y9:AF9" location="Domekameras_innen" display="Domekameras für Innen"/>
    <hyperlink ref="Y11:AF11" location="Miniatur_Aussenkameras" display="Kompakte Aussenkameras"/>
    <hyperlink ref="Y10:AE10" location="High_Speed" display="High-Speed-Domkameras"/>
    <hyperlink ref="Y10:AG10" location="Domekameras_aussen" display="Domekameras Innen &amp; Aussen"/>
    <hyperlink ref="F10:L10" location="Farbkameras_Diverse" display="Farbkameras Diverse"/>
    <hyperlink ref="AC50:AG50" location="GV_IP_Ka" display="IP-Kamera"/>
    <hyperlink ref="F14:M14" location="NT_Serie" display="Netzwerkkameras NT-Serie"/>
  </hyperlink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Elstrom Elektro Steininger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I-Preisliste </dc:title>
  <dc:subject/>
  <dc:creator>Sr1</dc:creator>
  <cp:keywords/>
  <dc:description/>
  <cp:lastModifiedBy>Administrator</cp:lastModifiedBy>
  <cp:lastPrinted>2009-02-02T16:43:14Z</cp:lastPrinted>
  <dcterms:created xsi:type="dcterms:W3CDTF">2000-12-28T07:25:12Z</dcterms:created>
  <dcterms:modified xsi:type="dcterms:W3CDTF">2008-12-07T16:54:37Z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